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495"/>
  </bookViews>
  <sheets>
    <sheet name="Sheet1" sheetId="1" r:id="rId1"/>
  </sheets>
  <calcPr calcId="144525"/>
</workbook>
</file>

<file path=xl/sharedStrings.xml><?xml version="1.0" encoding="utf-8"?>
<sst xmlns="http://schemas.openxmlformats.org/spreadsheetml/2006/main" count="1321" uniqueCount="611">
  <si>
    <t>Uploaded Date</t>
  </si>
  <si>
    <t>Channel</t>
  </si>
  <si>
    <t>Video URL</t>
  </si>
  <si>
    <t>Video Title</t>
  </si>
  <si>
    <t>Description</t>
  </si>
  <si>
    <t>Base URL</t>
  </si>
  <si>
    <t>Divider1</t>
  </si>
  <si>
    <t>Divider2</t>
  </si>
  <si>
    <t>Folder separator</t>
  </si>
  <si>
    <t>Youtube id</t>
  </si>
  <si>
    <t>End URL</t>
  </si>
  <si>
    <t>Transcript Link</t>
  </si>
  <si>
    <t>2023 05 31</t>
  </si>
  <si>
    <t>Disclosure Team</t>
  </si>
  <si>
    <t>https://youtu.be/mS8FVft-Tdg</t>
  </si>
  <si>
    <t>Tim Ventura - UAP, Futurism &amp; Alt Propulsion</t>
  </si>
  <si>
    <t>Tim is a futurist, business executive, startup founder, and marketing professional, with a proven track record generating tens of millions of dollars in client revenue and media appearances on TV &amp; radio around the world.
Tim has been interviewing world-changing subject matter experts across a wide scope of professional &amp; academic disciplines for over 20 years. Altogether, Tim has recorded over 300 interviews – many of which are currently online in video format, across topics ranging from the UAP Phenomenon to government fiscal policy.
The interview series extends to Tim’s work as the founder &amp; moderator of the APEC Conference, which brings together innovators in emerging propulsion physics from around the globe. The conference has featured presentations by over 100 physicists, engineers &amp; innovators, and has been featured in Popular Mechanics, The Debrief, Futurism.com – making it one of the most unique &amp; popular events of its kind.
Tim YouTube: https://www.youtube.com/@TimVenturaInterviews
Tim Twitter: https://twitter.com/timventura
Tim Instagram: https://www.instagram.com/tim.ventura/
Tim Website: https://www.timventura.com/
APEC Website: https://www.altpropulsion.com/
-------------------------------------------------
BECOME A YOUTUBE MEMBER: https://www.youtube.com/channel/UCMEnA8bwyz4-JVDBkLgcntg/join
-------------------------------------------------
PATREON: https://www.patreon.com/disclosureteam
BUY ME A COFFEE: https://www.buymeacoffee.com/disclosureteam
MERCH: https://disclosureteam.bigcartel.com/
-------------------------------------------------
PHENOMENOLOGY Documentary series
An international team of unidentified anomalous phenomena (UAP) investigators explores the Colombian Andes seeking solutions for the “Dancing Lights” of La Peña de Juaica.
Rent Season 1 for a year for the new price of $9.99 or $1.49 per episode - https://vimeo.com/ondemand/phenomenology/
Season 2 pre-order - USE CODE ‘S2’ for 20% off - https://vimeo.com/ondemand/phenomenologys2
Project Juaica info - https://uapcolombia.com/projectjuaica
-------------------------------------------------
VINNIE INSTAGRAM: https://www.instagram.com/disclosure_
VINNIE TWITTER: https://twitter.com/disclosureteam_
ALL MY LINKS: https://allmylinks.com/disclosureteam
KATIE HOWLAND TWITTER: https://twitter.com/katieshowland
KATIE HOWLAND INSTAGRAM: https://www.instagram.com/katie_s_howland/
KATIE LINKTREE: https://linktr.ee/katiehowland
-------------------------------------------------
AFFILIATES:
Disclosure Team is part of the Anomalous Podcast Network: https://audioboom.com/channels/5069292
Vinnie Adams is an ambassador for UAP Society: https://uapsociety.com/
-------------------------------------------------
SPONSOR: 29 Degrees North - A novel by Dan Quinn
A remote town on the southern edge of Colorado plays host to the worst weather change in recorded history. Brandon and Joe are at the forefront of the battle to survive, and with everything and everyone seemingly lost, they venture to a sacred line in hope of survival. But weather patterns that are impossible to predict hinder their chances of making it there, and with the weather system out of control and getting worse by the hour, they find themselves facing not only society on its knee’s, but the brutal force of mother nature in every direction they turn.
Available here: https://www.amazon.co.uk/29-Degrees-North-Dan-Quinn/dp/1527254097/ref=sr_1_1?crid=WDV9SSQ90YLK&amp;keywords=29+degrees+north&amp;qid=1674651824&amp;sprefix=%2Caps%2C358&amp;sr=8-1
-------------------------------------------------
DISCLAIMER:
FAIR USE NOTICE: This video MAY contain copyrighted material, the use of which has not been specifically authorized by the copyright owner. Disclosure Team distributes this material for the purpose of news reporting, educational research, comment, and criticism, constituting Fair Use under 17 U.S.C § 107.
-------------------------------------------------
#propulsion #science #uap #engineering #future</t>
  </si>
  <si>
    <t>https://files.afu.se/Downloads/Transcripts/Disclosure%20Team%20(Vinnie%20Adams)/</t>
  </si>
  <si>
    <t xml:space="preserve"> - </t>
  </si>
  <si>
    <t>_</t>
  </si>
  <si>
    <t>/</t>
  </si>
  <si>
    <t>mS8FVft-Tdg</t>
  </si>
  <si>
    <t xml:space="preserve"> - transcript (automated).pdf</t>
  </si>
  <si>
    <t>2023 06 15</t>
  </si>
  <si>
    <t>https://youtu.be/M1D3e2Gk6x4</t>
  </si>
  <si>
    <t>Kevin Day - Nimitz, Tic-Tac &amp; Disclosure</t>
  </si>
  <si>
    <t>Kevin Day is a retired United States Navy Senior Chief Petty Officer, a former Operations Specialist and TOPGUN Air Intercept Controller with more than 20 years’ experience in Strike Group air defense including war-time operations. It was Kevin's team in USS PRINCETON's Combat Information Center that discovered the fleets of anomalous air contacts, now known as the TIC TAC UFOs, in the skies above the Southern California Operating Area in November 2004.
-------------------------------------------------
BECOME A YOUTUBE MEMBER: https://www.youtube.com/channel/UCMEnA8bwyz4-JVDBkLgcntg/join
-------------------------------------------------
PATREON: https://www.patreon.com/disclosureteam
BUY ME A COFFEE: https://www.buymeacoffee.com/disclosureteam
MERCH: https://disclosureteam.bigcartel.com/
-------------------------------------------------
PHENOMENOLOGY Documentary series
An international team of unidentified anomalous phenomena (UAP) investigators explores the Colombian Andes seeking solutions for the “Dancing Lights” of La Peña de Juaica.
Rent Season 1 for a year for the new price of $9.99 or $1.49 per episode - https://vimeo.com/ondemand/phenomenology/
Season 2 pre-order - USE CODE ‘S2’ for 20% off - https://vimeo.com/ondemand/phenomenologys2
Project Juaica info - https://uapcolombia.com/projectjuaica
-------------------------------------------------
VINNIE INSTAGRAM: https://www.instagram.com/disclosure_
VINNIE TWITTER: https://twitter.com/disclosureteam_
ALL MY LINKS: https://allmylinks.com/disclosureteam
-------------------------------------------------
AFFILIATES:
Vinnie Adams is an ambassador for UAP Society: https://uapsociety.com/
-------------------------------------------------
DISCLAIMER:
FAIR USE NOTICE: This video MAY contain copyrighted material, the use of which has not been specifically authorized by the copyright owner. Disclosure Team distributes this material for the purpose of news reporting, educational research, comment, and criticism, constituting Fair Use under 17 U.S.C § 107.
-------------------------------------------------
Want to create live streams like this and earn some cash back? Check out StreamYard: https://streamyard.com/pal/d/6588453448056832
Signup via this link after once you’ve spent $25 you’ll get $10 back!
#uap #ufoキャッチャー #nimitz #tictac #radar #usnavy #veteran</t>
  </si>
  <si>
    <t>M1D3e2Gk6x4</t>
  </si>
  <si>
    <t>2023 06 09</t>
  </si>
  <si>
    <t>https://youtu.be/3eg0X8xEhfQ</t>
  </si>
  <si>
    <t>1933 Italy UFO Crash with Sean Raasch &amp; Graeme Rendall</t>
  </si>
  <si>
    <t>Did a flying saucer crash or land near Magenta in Lombardy in Italy on April 11th, 1933, some fourteen years before the famous Roswell, New Mexico, UFO crash?
Whistleblower David Grusch claims he was briefed on such a case. Sean and Graeme join Vinnie to discuss.
Sean Twitter: https://twitter.com/WitnessCitizen
Graeme Twitter: https://twitter.com/Borders750
-------------------------------------------------
BECOME A YOUTUBE MEMBER: https://www.youtube.com/channel/UCMEnA8bwyz4-JVDBkLgcntg/join
-------------------------------------------------
PATREON: https://www.patreon.com/disclosureteam
BUY ME A COFFEE: https://www.buymeacoffee.com/disclosureteam
MERCH: https://disclosureteam.bigcartel.com/
-------------------------------------------------
PHENOMENOLOGY Documentary series
An international team of unidentified anomalous phenomena (UAP) investigators explores the Colombian Andes seeking solutions for the “Dancing Lights” of La Peña de Juaica.
Rent Season 1 for a year for the new price of $9.99 or $1.49 per episode - https://vimeo.com/ondemand/phenomenology/
Season 2 pre-order - USE CODE ‘S2’ for 20% off - https://vimeo.com/ondemand/phenomenologys2
Project Juaica info - https://uapcolombia.com/projectjuaica
-------------------------------------------------
VINNIE INSTAGRAM: https://www.instagram.com/disclosure_
VINNIE TWITTER: https://twitter.com/disclosureteam_
ALL MY LINKS: https://allmylinks.com/disclosureteam
-------------------------------------------------
AFFILIATES:
Vinnie Adams is an ambassador for UAP Society: https://uapsociety.com/
-------------------------------------------------
DISCLAIMER:
FAIR USE NOTICE: This video MAY contain copyrighted material, the use of which has not been specifically authorized by the copyright owner. Disclosure Team distributes this material for the purpose of news reporting, educational research, comment, and criticism, constituting Fair Use under 17 U.S.C § 107.
-------------------------------------------------
Want to create live streams like this and earn some cash back? Check out StreamYard: https://streamyard.com/pal/d/6588453448056832
Signup via this link after once you’ve spent $25 you’ll get $10 back!</t>
  </si>
  <si>
    <t>3eg0X8xEhfQ</t>
  </si>
  <si>
    <t>2023 05 24</t>
  </si>
  <si>
    <t>https://youtu.be/z7OSI6MRdH0</t>
  </si>
  <si>
    <t>Matt Ford - UFOs &amp; Government (Update)</t>
  </si>
  <si>
    <t>Matt joins us for an update on whats happening behind the scenes within the US Government and we'll discuss the possible upcoming Senate UAP Hearings.
Matt Ford is an Emmy Award-winning Los Angeles-based political activist, influencer, and host of The Good Trouble Show.  He is the founder of the Political Action Committee Stand For Better and has produced dozens of hard-hitting political ads for social media with over 20 million video views on Twitter alone.  He has published op-eds on the UAP phenomenon, in addition to United States and Russian nuclear policy.
Matt Twitter:  @GoodTroubleShow, @StandForBetter
Matt YouTube:  https://www.youtube.com/c/TheGoodTrou...
Matt TikTok: https://www.tiktok.com/@goodtroubleshow
Matt Facebook: https://www.facebook.com/profile.php?...
-------------------------------------------------
BECOME A YOUTUBE MEMBER: https://www.youtube.com/channel/UCMEnA8bwyz4-JVDBkLgcntg/join
-------------------------------------------------
PATREON: https://www.patreon.com/disclosureteam
BUY ME A COFFEE: https://www.buymeacoffee.com/disclosureteam
MERCH: https://disclosureteam.bigcartel.com/
-------------------------------------------------
PHENOMENOLOGY Documentary series
An international team of unidentified anomalous phenomena (UAP) investigators explores the Colombian Andes seeking solutions for the “Dancing Lights” of La Peña de Juaica.
Rent Season 1 for a year for the new price of $9.99 or $1.49 per episode - https://vimeo.com/ondemand/phenomenology/
Season 2 pre-order - USE CODE ‘S2’ for 20% off - https://vimeo.com/ondemand/phenomenologys2
Project Juaica info - https://uapcolombia.com/projectjuaica
-------------------------------------------------
VINNIE INSTAGRAM: https://www.instagram.com/disclosure_
VINNIE TWITTER: https://twitter.com/disclosureteam_
ALL MY LINKS: https://allmylinks.com/disclosureteam
KATIE HOWLAND TWITTER: https://twitter.com/katieshowland
KATIE HOWLAND INSTAGRAM: https://www.instagram.com/katie_s_howland/
KATIE LINKTREE: https://linktr.ee/katiehowland
-------------------------------------------------
AFFILIATES:
Disclosure Team is part of the Anomalous Podcast Network: https://audioboom.com/channels/5069292
Vinnie Adams is an ambassador for UAP Society: https://uapsociety.com/
-------------------------------------------------
SPONSOR: 29 Degrees North - A novel by Dan Quinn
A remote town on the southern edge of Colorado plays host to the worst weather change in recorded history. Brandon and Joe are at the forefront of the battle to survive, and with everything and everyone seemingly lost, they venture to a sacred line in hope of survival. But weather patterns that are impossible to predict hinder their chances of making it there, and with the weather system out of control and getting worse by the hour, they find themselves facing not only society on its knee’s, but the brutal force of mother nature in every direction they turn.
Available here: https://www.amazon.co.uk/29-Degrees-North-Dan-Quinn/dp/1527254097/ref=sr_1_1?crid=WDV9SSQ90YLK&amp;keywords=29+degrees+north&amp;qid=1674651824&amp;sprefix=%2Caps%2C358&amp;sr=8-1
-------------------------------------------------
DISCLAIMER:
FAIR USE NOTICE: This video MAY contain copyrighted material, the use of which has not been specifically authorized by the copyright owner. Disclosure Team distributes this material for the purpose of news reporting, educational research, comment, and criticism, constituting Fair Use under 17 U.S.C § 107.
-------------------------------------------------
Want to create live streams like this and earn some cash back? Check out StreamYard: https://streamyard.com/pal/6588453448056832
Signup via this link after once you’ve spent $25 you’ll get $10 back!
#uap #disclosure #senate #whitehouse #congress</t>
  </si>
  <si>
    <t>z7OSI6MRdH0</t>
  </si>
  <si>
    <t>2023 05 18</t>
  </si>
  <si>
    <t>https://youtu.be/yRWO1L6Pvjk</t>
  </si>
  <si>
    <t>Allen Greenfield - Secret Cipher of the Ufonauts</t>
  </si>
  <si>
    <t>Allen H. Greenfield (born 1946), also known by his ecclesiastical name Tau Sir Hasirim, is an American occultist and writer, and bishop of the Gnostic Catholic Church who lives in Atlanta, Georgia.
A past (elected) member of the Society for Psychical Research and the National Investigations Committee on Aerial Phenomena (from 1960), he has twice been the recipient of the "UFOlogist of the Year Award" of the National UFO Conference (1972 and 1992).
His book Secret Cipher of the UFOnauts ("a very strange book, even for the field of UFOlogy") discusses UFOs in terms derived from Carl Jung, according to Robert Anton Wilson. His The Story of the Hermetic Brotherhood of Light includes discussion of the Hermetic Brotherhood of Light vs. Helena Blavatsky's Brotherhood of Luxor but is, according to a reviewer in Aries, to be used "with care".
Allen Twitter: https://twitter.com/allengreenfield
Allen Books: https://www.amazon.com/stores/T-Allen-Greenfield/author/B00J6GCA6Q?ref=ap_rdr&amp;store_ref=ap_rdr&amp;isDramIntegrated=true&amp;shoppingPortalEnabled=true
-------------------------------------------------
BECOME A YOUTUBE MEMBER: https://www.youtube.com/channel/UCMEnA8bwyz4-JVDBkLgcntg/join
-------------------------------------------------
PATREON: https://www.patreon.com/disclosureteam
BUY ME A COFFEE: https://www.buymeacoffee.com/disclosureteam
MERCH: https://disclosureteam.bigcartel.com/
-------------------------------------------------
PHENOMENOLOGY Documentary series
An international team of unidentified anomalous phenomena (UAP) investigators explores the Colombian Andes seeking solutions for the “Dancing Lights” of La Peña de Juaica.
Rent Season 1 for a year for the new price of $9.99 or $1.49 per episode - https://vimeo.com/ondemand/phenomenology/
Season 2 pre-order - USE CODE ‘S2’ for 20% off - https://vimeo.com/ondemand/phenomenologys2
Project Juaica info - https://uapcolombia.com/projectjuaica
-------------------------------------------------
VINNIE INSTAGRAM: https://www.instagram.com/disclosure_
VINNIE TWITTER: https://twitter.com/disclosureteam_
ALL MY LINKS: https://allmylinks.com/disclosureteam
KATIE HOWLAND TWITTER: https://twitter.com/katieshowland
KATIE HOWLAND INSTAGRAM: https://www.instagram.com/katie_s_howland/
KATIE LINKTREE: https://linktr.ee/katiehowland
-------------------------------------------------
AFFILIATES:
Disclosure Team is part of the Anomalous Podcast Network: https://audioboom.com/channels/5069292
Vinnie Adams is an ambassador for UAP Society: https://uapsociety.com/
-------------------------------------------------
STREAMYARD: 
Want to create live streams like this and earn some cash back? Check out StreamYard: https://streamyard.com/pal/6588453448056832
Signup via this link after once you’ve spent $25 you’ll get $10 back!
-------------------------------------------------
SPONSOR: 29 Degrees North - A novel by Dan Quinn
A remote town on the southern edge of Colorado plays host to the worst weather change in recorded history. Brandon and Joe are at the forefront of the battle to survive, and with everything and everyone seemingly lost, they venture to a sacred line in hope of survival. But weather patterns that are impossible to predict hinder their chances of making it there, and with the weather system out of control and getting worse by the hour, they find themselves facing not only society on its knee’s, but the brutal force of mother nature in every direction they turn.
Available here: https://www.amazon.co.uk/29-Degrees-North-Dan-Quinn/dp/1527254097/ref=sr_1_1?crid=WDV9SSQ90YLK&amp;keywords=29+degrees+north&amp;qid=1674651824&amp;sprefix=%2Caps%2C358&amp;sr=8-1
-------------------------------------------------
DISCLAIMER:
FAIR USE NOTICE: This video MAY contain copyrighted material, the use of which has not been specifically authorized by the copyright owner. Disclosure Team distributes this material for the purpose of news reporting, educational research, comment, and criticism, constituting Fair Use under 17 U.S.C § 107.
-------------------------------------------------
#hellier #ufonauts #ufoキャッチャー</t>
  </si>
  <si>
    <t>yRWO1L6Pvjk</t>
  </si>
  <si>
    <t>2023 05 10</t>
  </si>
  <si>
    <t>https://youtu.be/vEsV35G_Ow0</t>
  </si>
  <si>
    <t>Dr. Michael Masters - UFOs &amp; Future Humans</t>
  </si>
  <si>
    <t>Dr Masters is a Professor of Biological Anthropology at Montana Tech of the University of Montana. His further research interests center on investigating hominin biocultural evolution, astrobiology, astronomy and the physics of time as they relate to the UFO phenomenon. He is the author of three books, Identified Flying Objects: A Multidisciplinary Scientific Approach to the UFO Phenomenon, The Extratempestrial Model and Revelation: The Future Human Past.
Dr Masters Twitter: https://twitter.com/morphotime
Dr Masters Instagram: https://www.instagram.com/morphotime/
Dr Masters Website: https://idflyobj.com/interviews
Dr Masters Books: https://www.amazon.co.uk/Dr-Michael-P-Masters/e/B07PCTM8HB/ref=aufs_dp_ftatl_dsk
-------------------------------------------------
BECOME A YOUTUBE MEMBER: https://www.youtube.com/channel/UCMEnA8bwyz4-JVDBkLgcntg/join
-------------------------------------------------
PATREON: https://www.patreon.com/disclosureteam
BUY ME A COFFEE: https://www.buymeacoffee.com/disclosureteam
MERCH: https://disclosureteam.bigcartel.com/
-------------------------------------------------
PHENOMENOLOGY Documentary series
An international team of unidentified anomalous phenomena (UAP) investigators explores the Colombian Andes seeking solutions for the “Dancing Lights” of La Peña de Juaica.
Rent Season 1 for a year for the new price of $9.99 or $1.49 per episode - https://vimeo.com/ondemand/phenomenology/
Season 2 pre-order - USE CODE ‘S2’ for 20% off - https://vimeo.com/ondemand/phenomenologys2
Project Juaica info - https://uapcolombia.com/projectjuaica
-------------------------------------------------
VINNIE INSTAGRAM: https://www.instagram.com/disclosure_
VINNIE TWITTER: https://twitter.com/disclosureteam_
ALL MY LINKS: https://allmylinks.com/disclosureteam
KATIE HOWLAND TWITTER: https://twitter.com/katieshowland
KATIE HOWLAND INSTAGRAM: https://www.instagram.com/katie_s_howland/
KATIE LINKTREE: https://linktr.ee/katiehowland
-------------------------------------------------
AFFILIATES:
Disclosure Team is part of the Anomalous Podcast Network: https://audioboom.com/channels/5069292
Vinnie Adams is an ambassador for UAP Society: https://uapsociety.com/
-------------------------------------------------
STREAMYARD: 
Want to create live streams like this and earn some cash back? Check out StreamYard: https://streamyard.com/pal/6588453448056832
Signup via this link after once you’ve spent $25 you’ll get $10 back!
-------------------------------------------------
SPONSOR: 29 Degrees North - A novel by Dan Quinn
A remote town on the southern edge of Colorado plays host to the worst weather change in recorded history. Brandon and Joe are at the forefront of the battle to survive, and with everything and everyone seemingly lost, they venture to a sacred line in hope of survival. But weather patterns that are impossible to predict hinder their chances of making it there, and with the weather system out of control and getting worse by the hour, they find themselves facing not only society on its knee’s, but the brutal force of mother nature in every direction they turn.
Available here: https://www.amazon.co.uk/29-Degrees-North-Dan-Quinn/dp/1527254097/ref=sr_1_1?crid=WDV9SSQ90YLK&amp;keywords=29+degrees+north&amp;qid=1674651824&amp;sprefix=%2Caps%2C358&amp;sr=8-1
-------------------------------------------------
DISCLAIMER:
FAIR USE NOTICE: This video MAY contain copyrighted material, the use of which has not been specifically authorized by the copyright owner. Disclosure Team distributes this material for the purpose of news reporting, educational research, comment, and criticism, constituting Fair Use under 17 U.S.C § 107.
-------------------------------------------------
#uap #timetravel #future</t>
  </si>
  <si>
    <t>vEsV35G_Ow0</t>
  </si>
  <si>
    <t>2023 04 30</t>
  </si>
  <si>
    <t>https://youtu.be/1Z6prQVlv_c</t>
  </si>
  <si>
    <t>John Ramirez - CIA &amp; Disclosure</t>
  </si>
  <si>
    <t>John Ramirez served from 1984 to 2009 in the CIA Directorate of Science and Technology, Directorate of Intelligence, and the ODNI National Counterproliferation Center (NCPC). At CIA he was an intelligence analyst and Chief, ELINT Analysis Branch specializing in ballistic missile defense, weapons systems radars, and technical collection operations. At the NCPC he was the SIGINT specialist and the multi-discipline collection requirements strategist. John is a US Navy veteran, 1973 to 1979, in the Electronics Warfare Technician field on board surface ships. John majored in political science and graduated in 1983 from the George Washington University, Washington, DC. John is a member of the Association of Former Intelligence Officers and the Central Intelligence Retirees Association.
-------------------------------------------------
BECOME A YOUTUBE MEMBER: https://www.youtube.com/channel/UCMEnA8bwyz4-JVDBkLgcntg/join
-------------------------------------------------
PATREON: https://www.patreon.com/disclosureteam
BUY ME A COFFEE: https://www.buymeacoffee.com/disclosureteam
MERCH: https://disclosureteam.bigcartel.com/
-------------------------------------------------
PHENOMENOLOGY Documentary series
An international team of unidentified anomalous phenomena (UAP) investigators explores the Colombian Andes seeking solutions for the “Dancing Lights” of La Peña de Juaica.
Rent Season 1 for a year for the new price of $9.99 or $1.49 per episode - https://vimeo.com/ondemand/phenomenology/
Season 2 pre-order - USE CODE ‘S2’ for 20% off - https://vimeo.com/ondemand/phenomenologys2
Project Juaica info - https://uapcolombia.com/projectjuaica
-------------------------------------------------
VINNIE INSTAGRAM: https://www.instagram.com/disclosure_
VINNIE TWITTER: https://twitter.com/disclosureteam_
ALL MY LINKS: https://allmylinks.com/disclosureteam
KATIE HOWLAND TWITTER: https://twitter.com/katieshowland
KATIE HOWLAND INSTAGRAM: https://www.instagram.com/katie_s_howland/
KATIE LINKTREE: https://linktr.ee/katiehowland
-------------------------------------------------
AFFILIATES:
Disclosure Team is part of the Anomalous Podcast Network: https://audioboom.com/channels/5069292
Vinnie Adams is an ambassador for UAP Society: https://uapsociety.com/
-------------------------------------------------
STREAMYARD: 
Want to create live streams like this and earn some cash back? Check out StreamYard: https://streamyard.com/pal/6588453448056832
Signup via this link after once you’ve spent $25 you’ll get $10 back!
-------------------------------------------------
SPONSOR: 29 Degrees North - A novel by Dan Quinn
A remote town on the southern edge of Colorado plays host to the worst weather change in recorded history. Brandon and Joe are at the forefront of the battle to survive, and with everything and everyone seemingly lost, they venture to a sacred line in hope of survival. But weather patterns that are impossible to predict hinder their chances of making it there, and with the weather system out of control and getting worse by the hour, they find themselves facing not only society on its knee’s, but the brutal force of mother nature in every direction they turn.
Available here: https://www.amazon.co.uk/29-Degrees-North-Dan-Quinn/dp/1527254097/ref=sr_1_1?crid=WDV9SSQ90YLK&amp;keywords=29+degrees+north&amp;qid=1674651824&amp;sprefix=%2Caps%2C358&amp;sr=8-1
-------------------------------------------------
DISCLAIMER:
FAIR USE NOTICE: This video MAY contain copyrighted material, the use of which has not been specifically authorized by the copyright owner. Disclosure Team distributes this material for the purpose of news reporting, educational research, comment, and criticism, constituting Fair Use under 17 U.S.C § 107.
-------------------------------------------------
#uap #disclosure #cia</t>
  </si>
  <si>
    <t>1Z6prQVlv_c</t>
  </si>
  <si>
    <t>2023 04 24</t>
  </si>
  <si>
    <t>https://youtu.be/7zSaFnFS_jk</t>
  </si>
  <si>
    <t>Phenomenology Season 2 - Behind the Scenes with Dan Zetterstrom</t>
  </si>
  <si>
    <t>Dan Zetterstrom (The Zignal) joins me to share our behind the scenes photos and videos from our trip to Colombia in April 2023 to continue our investigation and to film Season 2 of the documentary series 'Phenomenology'.
Rent Season 1 for a year for the new price of $9.99 or $1.49 per episode - https://vimeo.com/ondemand/phenomenology/
Season 2 pre-order - USE CODE ‘S2’ for 20% off - https://vimeo.com/ondemand/phenomenologys2
Project Juaica info - https://uapcolombia.com/projectjuaica
Vinnie’s reaction to the recent Senate Armed Services Committee on Emerging Threats and Capabilities UAP Hearing on The Good Trouble Show with Matt Ford - https://www.youtube.com/live/x7Yqs75eRUI?feature=share
-------------------------------------------------
BECOME A YOUTUBE MEMBER: https://www.youtube.com/channel/UCMEnA8bwyz4-JVDBkLgcntg/join
-------------------------------------------------
PATREON: https://www.patreon.com/disclosureteam
BUY ME A COFFEE: https://www.buymeacoffee.com/disclosureteam
MERCH: https://disclosureteam.bigcartel.com/
-------------------------------------------------
PHENOMENOLOGY SEASON 1: Documentary series
An international team of unidentified anomalous phenomena (UAP) investigators explores the Colombian Andes seeking solutions for the “Dancing Lights” of La Peña de Juaica.
https://vimeo.com/ondemand/phenomenology/
-------------------------------------------------
VINNIE INSTAGRAM: https://www.instagram.com/disclosure_
VINNIE TWITTER: https://twitter.com/disclosureteam_
ALL MY LINKS: https://allmylinks.com/disclosureteam
KATIE HOWLAND TWITTER: https://twitter.com/katieshowland
KATIE HOWLAND INSTAGRAM: https://www.instagram.com/katie_s_howland/
KATIE LINKTREE: https://linktr.ee/katiehowland
-------------------------------------------------
AFFILIATES:
Disclosure Team is part of the Anomalous Podcast Network: https://audioboom.com/channels/5069292
Vinnie Adams is an ambassador for UAP Society: https://uapsociety.com/
-------------------------------------------------
STREAMYARD: 
Want to create live streams like this and earn some cash back? Check out StreamYard: https://streamyard.com/pal/6588453448056832
Signup via this link after once you’ve spent $25 you’ll get $10 back!
-------------------------------------------------
SPONSOR: 29 Degrees North - A novel by Dan Quinn
A remote town on the southern edge of Colorado plays host to the worst weather change in recorded history. Brandon and Joe are at the forefront of the battle to survive, and with everything and everyone seemingly lost, they venture to a sacred line in hope of survival. But weather patterns that are impossible to predict hinder their chances of making it there, and with the weather system out of control and getting worse by the hour, they find themselves facing not only society on its knee’s, but the brutal force of mother nature in every direction they turn.
Available here: https://www.amazon.co.uk/29-Degrees-North-Dan-Quinn/dp/1527254097/ref=sr_1_1?crid=WDV9SSQ90YLK&amp;keywords=29+degrees+north&amp;qid=1674651824&amp;sprefix=%2Caps%2C358&amp;sr=8-1
-------------------------------------------------
DISCLAIMER:
FAIR USE NOTICE: This video MAY contain copyrighted material, the use of which has not been specifically authorized by the copyright owner. Disclosure Team distributes this material for the purpose of news reporting, educational research, comment, and criticism, constituting Fair Use under 17 U.S.C § 107.
-------------------------------------------------</t>
  </si>
  <si>
    <t>7zSaFnFS_jk</t>
  </si>
  <si>
    <t>2023 03 22</t>
  </si>
  <si>
    <t>https://youtu.be/hVAfvTCDX2E</t>
  </si>
  <si>
    <t>Tyler Henry &amp; Garry Nolan - Neurotypes, Archetypes &amp; The Phenomenon</t>
  </si>
  <si>
    <t>Tyler Henry is a world-renowned medium known for Life After Death with Tyler Henry on Netflix and Hollywood Medium on E!. After years of being Hollywood's go-to medium, Tyler headed out across the country for Life After Death offering readings to some of the 300,000 plus people on his waiting list, bringing them the hope, healing and closure they are seeking.
Tyler Twitter: https://twitter.com/tyhenrymedium
Tyler Instagram: https://www.instagram.com/tylerhenrymedium/
Tyler Website: https://www.thetylerhenrymedium.com/
Garry P. Nolan is an immunologist, academic, inventor, and business executive. He holds the Rachford and Carlota A. Harris Professor Endowed Chair in the Department of Pathology at Stanford University School of Medicine.
Garry Twitter: https://twitter.com/GarryPNolan
-------------------------------------------------
---------- SUPPORT DISCLOSURE TEAM 
SPONSOR: 29 Degrees North - A novel by Dan Quinn
A remote town on the southern edge of Colorado plays host to the worst weather change in recorded history. Brandon and Joe are at the forefront of the battle to survive, and with everything and everyone seemingly lost, they venture to a sacred line in hope of survival. But weather patterns that are impossible to predict hinder their chances of making it there, and with the weather system out of control and getting worse by the hour, they find themselves facing not only society on its knee’s, but the brutal force of mother nature in every direction they turn.
Available here: https://www.amazon.co.uk/29-Degrees-North-Dan-Quinn/dp/1527254097/ref=sr_1_1?crid=WDV9SSQ90YLK&amp;keywords=29+degrees+north&amp;qid=1674651824&amp;sprefix=%2Caps%2C358&amp;sr=8-1
-------------------------------------------------
BECOME A YOUTUBE MEMBER: https://www.youtube.com/channel/UCMEnA8bwyz4-JVDBkLgcntg/join
-------------------------------------------------
PATREON: https://www.patreon.com/disclosureteam
BUY ME A COFFEE: https://www.buymeacoffee.com/disclosureteam
MERCH: https://disclosureteam.bigcartel.com/
-------------------------------------------------
PHENOMENOLOGY SEASON 1: Documentary series
An international team of unidentified anomalous phenomena (UAP) investigators explores the Colombian Andes seeking solutions for the “Dancing Lights” of La Peña de Juaica.
https://vimeo.com/ondemand/phenomenology/
-------------------------------------------------
VINNIE INSTAGRAM: https://www.instagram.com/disclosure_
VINNIE TWITTER: https://twitter.com/disclosureteam_
ALL MY LINKS: https://allmylinks.com/disclosureteam
KATIE HOWLAND TWITTER: https://twitter.com/katieshowland
KATIE HOWLAND INSTAGRAM: https://www.instagram.com/katie_s_howland/
KATIE LINKTREE: https://linktr.ee/katiehowland
-------------------------------------------------
AFFILIATES:
Disclosure Team is part of the Anomalous Podcast Network: https://audioboom.com/channels/5069292
Vinnie Adams is an ambassador for UAP Society: https://uapsociety.com/
-------------------------------------------------
STREAMYARD: 
Want to create live streams like this and earn some cash back? Check out StreamYard: https://streamyard.com/pal/6588453448056832
Signup via this link after once you’ve spent $25 you’ll get $10 back!
-------------------------------------------------
DISCLAIMER:
FAIR USE NOTICE: This video MAY contain copyrighted material, the use of which has not been specifically authorized by the copyright owner. Disclosure Team distributes this material for the purpose of news reporting, educational research, comment, and criticism, constituting Fair Use under 17 U.S.C § 107.
-------------------------------------------------
#uap #ufoキャッチャー #medium #tylerhenry</t>
  </si>
  <si>
    <t>hVAfvTCDX2E</t>
  </si>
  <si>
    <t>2023 03 15</t>
  </si>
  <si>
    <t>https://youtu.be/9OIfZcNRnpM</t>
  </si>
  <si>
    <t>Tim McMillan - UAP News &amp; Journalism</t>
  </si>
  <si>
    <t>Tim McMillan is a retired police lieutenant, investigative reporter and co-founder and Executive Director of The Debrief. His writing covers defense, science, and the intelligence community.
Tim Twitter: https://twitter.com/LtTimMcMillan
Tim Instagram: https://www.instagram.com/lt.tim_mcmillan/
Tim Website: https://www.lttimmcmillan.com/
The Debrief: https://thedebrief.org/
-------------------------------------------------
---------- SUPPORT DISCLOSURE TEAM 
SPONSOR: 29 Degrees North - A novel by Dan Quinn
A remote town on the southern edge of Colorado plays host to the worst weather change in recorded history. Brandon and Joe are at the forefront of the battle to survive, and with everything and everyone seemingly lost, they venture to a sacred line in hope of survival. But weather patterns that are impossible to predict hinder their chances of making it there, and with the weather system out of control and getting worse by the hour, they find themselves facing not only society on its knee’s, but the brutal force of mother nature in every direction they turn.
Available here: https://www.amazon.co.uk/29-Degrees-North-Dan-Quinn/dp/1527254097/ref=sr_1_1?crid=WDV9SSQ90YLK&amp;keywords=29+degrees+north&amp;qid=1674651824&amp;sprefix=%2Caps%2C358&amp;sr=8-1
-------------------------------------------------
BECOME A YOUTUBE MEMBER: https://www.youtube.com/channel/UCMEnA8bwyz4-JVDBkLgcntg/join
-------------------------------------------------
PATREON: https://www.patreon.com/disclosureteam
BUY ME A COFFEE: https://www.buymeacoffee.com/disclosureteam
MERCH: https://disclosureteam.bigcartel.com/
-------------------------------------------------
PHENOMENOLOGY SEASON 1: Documentary series
An international team of unidentified anomalous phenomena (UAP) investigators explores the Colombian Andes seeking solutions for the “Dancing Lights” of La Peña de Juaica.
https://vimeo.com/ondemand/phenomenology/
-------------------------------------------------
INSTAGRAM: https://www.instagram.com/disclosure_
TWITTER: https://twitter.com/disclosureteam_
ALL MY LINKS: https://allmylinks.com/disclosureteam
-------------------------------------------------
AFFILIATES:
Disclosure Team is part of the Anomalous Podcast Network: https://audioboom.com/channels/5069292
Vinnie Adams is an abassador for UAP Society: https://uapsociety.com/
-------------------------------------------------
STREAMYARD: Want to create live streams like this and earn some cash back? Check out StreamYard: https://streamyard.com/pal/6588453448056832
Signup via this link after once you’ve spent $25 you’ll get $10 back!
Want to create live streams like this and earn some cash back? Check out StreamYard: https://streamyard.com/pal/6588453448056832
Signup via this link after once you’ve spent $25 you’ll get $10 back!
-------------------------------------------------
DISCLAIMER:
FAIR USE NOTICE: This video MAY contain copyrighted material, the use of which has not been specifically authorized by the copyright owner. Disclosure Team distributes this material for the purpose of news reporting, educational research, comment, and criticism, constituting Fair Use under 17 U.S.C § 107.
-------------------------------------------------
Want to create live streams like this and earn some cash back? Check out StreamYard: https://streamyard.com/pal/6588453448056832
Signup via this link after once you’ve spent $25 you’ll get $10 back!</t>
  </si>
  <si>
    <t>9OIfZcNRnpM</t>
  </si>
  <si>
    <t>2023 03 01</t>
  </si>
  <si>
    <t>https://youtu.be/7UByNHwX8E8</t>
  </si>
  <si>
    <t>Sean Cahill - Consciousness &amp; UFOs</t>
  </si>
  <si>
    <t>Sean Cahill is an investigative filmmaker and retired U.S. Navy Chief Master-at-Arms. He served on various vessels and duty stations abroad; most notably he was part of the bridge crew onboard the USS Princeton during the infamous Tic-Tac UAP incident with the USS Nimitz in 2004. Sean is featured on episode three of the History Channel's Six Part Documentary: Unidentified: Inside America’s UFO Investigation. His continuing efforts include projects on consciousness, ancient indigenous culture and UAP/UFO destigmatization. 
Sean Twitter: https://twitter.com/mintyhyperspace
Sean Instagram: https://www.instagram.com/mintyhyperspace/
Sean Website: https://www.mintyhyperspace.com/
-------------------------------------------------
---------- SUPPORT DISCLOSURE TEAM 
SPONSOR: 29 Degrees North - A novel by Dan Quinn
A remote town on the southern edge of Colorado plays host to the worst weather change in recorded history. Brandon and Joe are at the forefront of the battle to survive, and with everything and everyone seemingly lost, they venture to a sacred line in hope of survival. But weather patterns that are impossible to predict hinder their chances of making it there, and with the weather system out of control and getting worse by the hour, they find themselves facing not only society on its knee’s, but the brutal force of mother nature in every direction they turn.
Available here: https://www.amazon.co.uk/29-Degrees-North-Dan-Quinn/dp/1527254097/ref=sr_1_1?crid=WDV9SSQ90YLK&amp;keywords=29+degrees+north&amp;qid=1674651824&amp;sprefix=%2Caps%2C358&amp;sr=8-1
-------------------------------------------------
BECOME A YOUTUBE MEMBER: https://www.youtube.com/channel/UCMEnA8bwyz4-JVDBkLgcntg/join
-------------------------------------------------
PATREON: https://www.patreon.com/disclosureteam
BUY ME A COFFEE: https://www.buymeacoffee.com/disclosureteam
MERCH: https://disclosureteam.bigcartel.com/
-------------------------------------------------
PHENOMENOLOGY SEASON 1: Documentary series
An international team of unidentified anomalous phenomena (UAP) investigators explores the Colombian Andes seeking solutions for the “Dancing Lights” of La Peña de Juaica.
https://vimeo.com/ondemand/phenomenology/
-------------------------------------------------
VINNIE INSTAGRAM: https://www.instagram.com/disclosure_
VINNIE TWITTER: https://twitter.com/disclosureteam_
ALL MY LINKS: https://allmylinks.com/disclosureteam
KATIE HOWLAND TWITTER: https://twitter.com/katieshowland
KATIE HOWLAND INSTAGRAM: https://www.instagram.com/katie_s_howland/
KATIE LINKTREE: https://linktr.ee/katiehowland
-------------------------------------------------
AFFILIATES:
Disclosure Team is part of the Anomalous Podcast Network: https://audioboom.com/channels/5069292
Vinnie Adams is an ambassador for UAP Society: https://uapsociety.com/
-------------------------------------------------
STREAMYARD: 
Want to create live streams like this and earn some cash back? Check out StreamYard: https://streamyard.com/pal/6588453448056832
Signup via this link after once you’ve spent $25 you’ll get $10 back!
-------------------------------------------------
DISCLAIMER:
FAIR USE NOTICE: This video MAY contain copyrighted material, the use of which has not been specifically authorized by the copyright owner. Disclosure Team distributes this material for the purpose of news reporting, educational research, comment, and criticism, constituting Fair Use under 17 U.S.C § 107.
-------------------------------------------------
#uap #ufoキャッチャー #consciousness</t>
  </si>
  <si>
    <t>7UByNHwX8E8</t>
  </si>
  <si>
    <t>2023 02 23</t>
  </si>
  <si>
    <t>https://youtu.be/R15aL0WckL8</t>
  </si>
  <si>
    <t>Dan Zetterstrom - Ancient Sites in Mexico</t>
  </si>
  <si>
    <t>Dan Zetterstrom is the co-host of That UFO Podcast, a good friend and also a colleague of Vinnie's at UAP Media UK. Dan is currently working his way around many ancient sites in Mexico and he joins us to talk about his travels as well as some of the more recent UFO news and stories.
Dan is also a member of the Phenomenology team along with Vinnie.
Phenomenology Season 1: https://vimeo.com/ondemand/phenomenology/
Dan Twitter: https://twitter.com/TheZignal
Dan Instagram: https://www.instagram.com/thezignal/
That UFO Podcast: https://zencastr.com/That-UFO-Podcast
That UFO Podcast YouTube: https://www.youtube.com/@ThatUFOPodcast
-------------------------------------------------
---------- SUPPORT DISCLOSURE TEAM 
SPONSOR: 29 Degrees North - A novel by Dan Quinn
A remote town on the southern edge of Colorado plays host to the worst weather change in recorded history. Brandon and Joe are at the forefront of the battle to survive, and with everything and everyone seemingly lost, they venture to a sacred line in hope of survival. But weather patterns that are impossible to predict hinder their chances of making it there, and with the weather system out of control and getting worse by the hour, they find themselves facing not only society on its knee’s, but the brutal force of mother nature in every direction they turn.
Available here: https://www.amazon.co.uk/29-Degrees-North-Dan-Quinn/dp/1527254097/ref=sr_1_1?crid=WDV9SSQ90YLK&amp;keywords=29+degrees+north&amp;qid=1674651824&amp;sprefix=%2Caps%2C358&amp;sr=8-1
-------------------------------------------------
BECOME A YOUTUBE MEMBER: https://www.youtube.com/channel/UCMEnA8bwyz4-JVDBkLgcntg/join
-------------------------------------------------
PATREON: https://www.patreon.com/disclosureteam
BUY ME A COFFEE: https://www.buymeacoffee.com/disclosureteam
MERCH: https://disclosureteam.bigcartel.com/
-------------------------------------------------
PHENOMENOLOGY SEASON 1: Documentary series
An international team of unidentified anomalous phenomena (UAP) investigators explores the Colombian Andes seeking solutions for the “Dancing Lights” of La Peña de Juaica.
https://vimeo.com/ondemand/phenomenology/
-------------------------------------------------
VINNIE INSTAGRAM: https://www.instagram.com/disclosure_
VINNIE TWITTER: https://twitter.com/disclosureteam_
ALL MY LINKS: https://allmylinks.com/disclosureteam
KATIE HOWLAND TWITTER: https://twitter.com/katieshowland
KATIE HOWLAND INSTAGRAM: https://www.instagram.com/katie_s_howland/
KATIE LINKTREE: https://linktr.ee/katiehowland
-------------------------------------------------
AFFILIATES:
Disclosure Team is part of the Anomalous Podcast Network: https://audioboom.com/channels/5069292
Vinnie Adams is an ambassador for UAP Society: https://uapsociety.com/
-------------------------------------------------
STREAMYARD: 
Want to create live streams like this and earn some cash back? Check out StreamYard: https://streamyard.com/pal/6588453448056832
Signup via this link after once you’ve spent $25 you’ll get $10 back!
-------------------------------------------------
DISCLAIMER:
FAIR USE NOTICE: This video MAY contain copyrighted material, the use of which has not been specifically authorized by the copyright owner. Disclosure Team distributes this material for the purpose of news reporting, educational research, comment, and criticism, constituting Fair Use under 17 U.S.C § 107.
-------------------------------------------------
#uap #ufoキャッチャー #disclosure</t>
  </si>
  <si>
    <t>R15aL0WckL8</t>
  </si>
  <si>
    <t>2023 02 16</t>
  </si>
  <si>
    <t>https://youtu.be/9F7Bq3wCny4</t>
  </si>
  <si>
    <t>Red Panda Koala - Historical UFOs &amp; Documentaries</t>
  </si>
  <si>
    <t>Red Panda Koala is a UFO researcher and documentary filmmaker. His films cover a lot of historical cases and eras in the UFO subject.
Red Youtube Channel:  https://www.youtube.com/@RedPandaKoala
Red Twitter: https://twitter.com/RedPandaKoala
-------------------------------------------------
---------- SUPPORT DISCLOSURE TEAM 
SPONSOR: 29 Degrees North - A novel by Dan Quinn
A remote town on the southern edge of Colorado plays host to the worst weather change in recorded history. Brandon and Joe are at the forefront of the battle to survive, and with everything and everyone seemingly lost, they venture to a sacred line in hope of survival. But weather patterns that are impossible to predict hinder their chances of making it there, and with the weather system out of control and getting worse by the hour, they find themselves facing not only society on its knee’s, but the brutal force of mother nature in every direction they turn.
Available here: https://www.amazon.co.uk/29-Degrees-North-Dan-Quinn/dp/1527254097/ref=sr_1_1?crid=WDV9SSQ90YLK&amp;keywords=29+degrees+north&amp;qid=1674651824&amp;sprefix=%2Caps%2C358&amp;sr=8-1
-------------------------------------------------
BECOME A YOUTUBE MEMBER: https://www.youtube.com/channel/UCMEnA8bwyz4-JVDBkLgcntg/join
-------------------------------------------------
PATREON: https://www.patreon.com/disclosureteam
BUY ME A COFFEE: https://www.buymeacoffee.com/disclosureteam
MERCH: https://disclosureteam.bigcartel.com/
-------------------------------------------------
PHENOMENOLOGY SEASON 1: Documentary series
An international team of unidentified anomalous phenomena (UAP) investigators explores the Colombian Andes seeking solutions for the “Dancing Lights” of La Peña de Juaica.
https://vimeo.com/ondemand/phenomenology/
-------------------------------------------------
INSTAGRAM: https://www.instagram.com/disclosure_
TWITTER: https://twitter.com/disclosureteam_
ALL MY LINKS: https://allmylinks.com/disclosureteam
-------------------------------------------------
AFFILIATES:
Disclosure Team is part of the Anomalous Podcast Network: https://audioboom.com/channels/5069292
Vinnie Adams is an abassador for UAP Society: https://uapsociety.com/
-------------------------------------------------
STREAMYARD: Want to create live streams like this and earn some cash back? Check out StreamYard: https://streamyard.com/pal/6588453448056832
Signup via this link after once you’ve spent $25 you’ll get $10 back!
Want to create live streams like this and earn some cash back? Check out StreamYard: https://streamyard.com/pal/6588453448056832
Signup via this link after once you’ve spent $25 you’ll get $10 back!
-------------------------------------------------
DISCLAIMER:
FAIR USE NOTICE: This video MAY contain copyrighted material, the use of which has not been specifically authorized by the copyright owner. Disclosure Team distributes this material for the purpose of news reporting, educational research, comment, and criticism, constituting Fair Use under 17 U.S.C § 107.
-------------------------------------------------</t>
  </si>
  <si>
    <t>9F7Bq3wCny4</t>
  </si>
  <si>
    <t>2023 02 01</t>
  </si>
  <si>
    <t>https://youtu.be/mFgEag-jHVs</t>
  </si>
  <si>
    <t>Philip Mantle - Alien Autopsy Film &amp; UK UFOs</t>
  </si>
  <si>
    <t>Philip Mantle is an international UFO researcher, lecturer and broadcaster. His books have been published in six different languages around the world. He is the former Director of Investigations for the British UFO Research Association and former MUFON representative for England. Philip has written articles and features for numerous publications around the world and has been both editor and assistant editor of high street UFO publications. He is the founder of FLYING DISK PRESS.
Flying Disk Press: http://flyingdiskpress.blogspot.com/
Philip Twitter: https://twitter.com/philip_mantle
Alien Autopsy video: https://www.youtube.com/watch?v=sVcaT2QnoDs&amp;list=PLl_TJUox8cfGfeIeqZ5x_MxjLTPtPdm7T&amp;index=39&amp;t=18s
Alien Autopsy: The Search for Answers: https://www.amazon.com/Alien-Autopsy-Search-Answers/dp/B0881YL8XH
-------------------------------------------------
---------- SUPPORT DISCLOSURE TEAM 
SPONSOR: 29 Degrees North - A novel by Dan Quinn
A remote town on the southern edge of Colorado plays host to the worst weather change in recorded history. Brandon and Joe are at the forefront of the battle to survive, and with everything and everyone seemingly lost, they venture to a sacred line in hope of survival. But weather patterns that are impossible to predict hinder their chances of making it there, and with the weather system out of control and getting worse by the hour, they find themselves facing not only society on its knee’s, but the brutal force of mother nature in every direction they turn.
Available here: https://www.amazon.co.uk/29-Degrees-North-Dan-Quinn/dp/1527254097/ref=sr_1_1?crid=WDV9SSQ90YLK&amp;keywords=29+degrees+north&amp;qid=1674651824&amp;sprefix=%2Caps%2C358&amp;sr=8-1
-------------------------------------------------
BECOME A YOUTUBE MEMBER: https://www.youtube.com/channel/UCMEnA8bwyz4-JVDBkLgcntg/join
-------------------------------------------------
PATREON: https://www.patreon.com/disclosureteam
BUY ME A COFFEE: https://www.buymeacoffee.com/disclosureteam
MERCH: https://disclosureteam.bigcartel.com/
-------------------------------------------------
PHENOMENOLOGY SEASON 1: Documentary series
An international team of unidentified anomalous phenomena (UAP) investigators explores the Colombian Andes seeking solutions for the “Dancing Lights” of La Peña de Juaica.
https://vimeo.com/ondemand/phenomenology/
-------------------------------------------------
INSTAGRAM: https://www.instagram.com/disclosure_
TWITTER: https://twitter.com/disclosureteam_
ALL MY LINKS: https://allmylinks.com/disclosureteam
-------------------------------------------------
AFFILIATES:
Disclosure Team is part of the Anomalous Podcast Network: https://audioboom.com/channels/5069292
Vinnie Adams is an abassador for UAP Society: https://uapsociety.com/
-------------------------------------------------
STREAMYARD: Want to create live streams like this and earn some cash back? Check out StreamYard: https://streamyard.com/pal/6588453448056832
Signup via this link after once you’ve spent $25 you’ll get $10 back!
Want to create live streams like this and earn some cash back? Check out StreamYard: https://streamyard.com/pal/6588453448056832
Signup via this link after once you’ve spent $25 you’ll get $10 back!
-------------------------------------------------
DISCLAIMER:
FAIR USE NOTICE: This video MAY contain copyrighted material, the use of which has not been specifically authorized by the copyright owner. Disclosure Team distributes this material for the purpose of news reporting, educational research, comment, and criticism, constituting Fair Use under 17 U.S.C § 107.
-------------------------------------------------
Intro music:
• Track Title: Isolated
• Available at: https://youtu.be/DpcBIl0b5Fw
• Beat by https://chrishayesmusic.co.uk
-------------------------------------------------
#uap #ufoキャッチャー #alien</t>
  </si>
  <si>
    <t>mFgEag-jHVs</t>
  </si>
  <si>
    <t>2023 01 25</t>
  </si>
  <si>
    <t>https://youtu.be/0Zo2hWZCrIg</t>
  </si>
  <si>
    <t>John Greenewald Jr - UFOs and FOIA</t>
  </si>
  <si>
    <t>John Greenwald Jr is the creator of The Black Vault, a repository of millions of declassified government documents covering the UFO subject and more. He is also the author of the book 'Inside the Black Vault: The Government's UFO Secrets Revealed.'
John YouTube: https://www.youtube.com/@TheBlackVaultOriginals
John Twitter: https://twitter.com/blackvaultcom
John Instagram: https://www.instagram.com/johngreenewald/
The Black Vault: https://www.theblackvault.com/documentarchive/
John Book: https://www.amazon.co.uk/Inside-Black-Vault-Governments-Revealed/dp/B07YVKZFBD/ref=sr_1_1?crid=123C84HPD0AI5&amp;keywords=john+greenwald&amp;qid=1674653520&amp;sprefix=john+greenwald%2Caps%2C106&amp;sr=8-1
-------------------------------------------------
---------- SUPPORT DISCLOSURE TEAM 
SPONSOR: 29 Degrees North - A novel by Dan Quinn
A remote town on the southern edge of Colorado plays host to the worst weather change in recorded history. Brandon and Joe are at the forefront of the battle to survive, and with everything and everyone seemingly lost, they venture to a sacred line in hope of survival. But weather patterns that are impossible to predict hinder their chances of making it there, and with the weather system out of control and getting worse by the hour, they find themselves facing not only society on its knee’s, but the brutal force of mother nature in every direction they turn.
Available here: https://www.amazon.co.uk/29-Degrees-North-Dan-Quinn/dp/1527254097/ref=sr_1_1?crid=WDV9SSQ90YLK&amp;keywords=29+degrees+north&amp;qid=1674651824&amp;sprefix=%2Caps%2C358&amp;sr=8-1
-------------------------------------------------
BECOME A YOUTUBE MEMBER: https://www.youtube.com/channel/UCMEnA8bwyz4-JVDBkLgcntg/join
-------------------------------------------------
PATREON: https://www.patreon.com/disclosureteam
BUY ME A COFFEE: https://www.buymeacoffee.com/disclosureteam
MERCH: https://disclosureteam.bigcartel.com/
-------------------------------------------------
PHENOMENOLOGY SEASON 1: Documentary series
An international team of unidentified anomalous phenomena (UAP) investigators explores the Colombian Andes seeking solutions for the “Dancing Lights” of La Peña de Juaica.
https://vimeo.com/ondemand/phenomenology/
-------------------------------------------------
INSTAGRAM: https://www.instagram.com/disclosure_
TWITTER: https://twitter.com/disclosureteam_
ALL MY LINKS: https://allmylinks.com/disclosureteam
-------------------------------------------------
AFFILIATES:
Disclosure Team is part of the Anomalous Podcast Network: https://audioboom.com/channels/5069292
Vinnie Adams is an abassador for UAP Society: https://uapsociety.com/
-------------------------------------------------
STREAMYARD: Want to create live streams like this and earn some cash back? Check out StreamYard: https://streamyard.com/pal/6588453448056832
Signup via this link after once you’ve spent $25 you’ll get $10 back!
Want to create live streams like this and earn some cash back? Check out StreamYard: https://streamyard.com/pal/6588453448056832
Signup via this link after once you’ve spent $25 you’ll get $10 back!
-------------------------------------------------
DISCLAIMER:
FAIR USE NOTICE: This video MAY contain copyrighted material, the use of which has not been specifically authorized by the copyright owner. Disclosure Team distributes this material for the purpose of news reporting, educational research, comment, and criticism, constituting Fair Use under 17 U.S.C § 107.
-------------------------------------------------
Intro music:
• Track Title: Isolated
• Available at: https://youtu.be/DpcBIl0b5Fw
• Beat by https://chrishayesmusic.co.uk
-------------------------------------------------
#uap #ufoキャッチャー #documents</t>
  </si>
  <si>
    <t>0Zo2hWZCrIg</t>
  </si>
  <si>
    <t>2023 01 19</t>
  </si>
  <si>
    <t>https://youtu.be/2blV-D1EO8Y</t>
  </si>
  <si>
    <t>Thom Reed - 1969 Berkshire UFO Incident &amp; UFOXPO</t>
  </si>
  <si>
    <t>On the evening of September 1, 1969, Thom was a witness to a UFO incident in Berkshire County, Massachusetts. Multiple witnesses reported seeing strange lights and experiencing other strange occurrences. Some witnesses reported being abducted and taken aboard a strange craft before being released. Others reported experiencing missing time. The incident was featured in the show 'Unsolved Mysteries' for Season 1 Episode 5.
Thom is also the founder of the UFOXPO, a celebrity mixer, and film festival to be held March 10 – 12 2023 at the Roswell Convention and Civic Center. It will host over 40 events, including film screenings, live music, celebrity guests, UFO talks, food, cosplay and more.
Thom Twitter: https://twitter.com/Thom_Reed
UFOXPO: https://ufoxpo.com/
Thom’s website: https://ufopark.org/home
Yes Theory Documentary: https://www.youtube.com/watch?v=lPIeD2MFs8k&amp;list=WL&amp;index=3
The Behaviour Panel Thom Reed Interview: https://www.youtube.com/watch?v=ViBvs04iWuU&amp;t=294s
The Behaviour Panel Thom Reed Analysis: https://www.youtube.com/watch?v=1_3En6oTFNI
--------------------------------------------------------------------------------------------------------------------------------------------------------------
!! SUPPORT DISCLOSURE TEAM !!
Become a YouTube member: https://www.youtube.com/channel/UCMEnA8bwyz4-JVDBkLgcntg/join
Patreon: https://www.patreon.com/disclosureteam
Buy me a coffee: https://www.buymeacoffee.com/disclosureteam
Disclosure Team Merch: https://disclosureteam.bigcartel.com/
Disclosure Team Instagram: https://www.instagram.com/disclosure_...
Disclosure Team Twitter: https://twitter.com/disclosureteam_
Disclosure Team is part of the Anomalous Podcast Network: https://audioboom.com/channels/5069292
Vinnie Adams is an abassador for UAP Society: https://uapsociety.com/
DISCLAIMER:
FAIR USE NOTICE: This video MAY contain copyrighted material, the use of which has not been specifically authorized by the copyright owner. Disclosure Team distributes this material for the purpose of news reporting, educational research, comment, and criticism, constituting Fair Use under 17 U.S.C § 107.
Intro music:
• Track Title:
 Yearning
• Available at: 
https://youtu.be/j-UlkEjDAOA
��� Beat by Chris Hayes Music
Want to create live streams like this and earn some cash back? Check out StreamYard: https://streamyard.com/pal/6588453448056832
Signup via this link after once you’ve spent $25 you’ll get $10 back!
Want to create live streams like this and earn some cash back? Check out StreamYard: https://streamyard.com/pal/6588453448056832
Signup via this link after once you’ve spent $25 you’ll get $10 back!
#ufoキャッチャー #uap #ufowitness</t>
  </si>
  <si>
    <t>2blV-D1EO8Y</t>
  </si>
  <si>
    <t>2023 01 16</t>
  </si>
  <si>
    <t>https://youtu.be/qvq8NaN1BMQ</t>
  </si>
  <si>
    <t>Christopher Sharp &amp; Katie Howland - 2022 Annual UAP Report &amp; Sean Kirkpatrick Slideshow</t>
  </si>
  <si>
    <t>Chris and I will read through and discuss the newly released 2022 Annual Report on Unidentifies Aerial Phenomena as well as AARO Director Sean Kirkpatrick's slideshow that he presented to the Transportation Research Board (TRB), National Academy of Engineering, on AARO's "UAP Mission &amp; Civil Aviation" on January 11th 2023.
Christopher Sharp is the creator and editor of Liberation Times and also writes for The Daily Mail.
Chris Twitter: https://twitter.com/RealCSharp
Chris Instagram: https://www.instagram.com/christopher.sharp.505/
Liberation Times Twitter: https://twitter.com/LiberationTimes
Liberation Times Website: https://www.liberationtimes.com/
Katie Howland, MPH is an award-winning humanitarian with experience managing programs related to genocide response, childhood literacy, and global health across the Middle East and sub-Saharan Africa. Currently, Katie leads aid effectiveness efforts at a multi-million dollar international disability organization. In the past few years, Katie advised a Presidential campaign on forced migration and MENA issues, partnered with Nobel Peace Prize winner Nadia Murad's NGO to rehabilitate a classroom destroyed by ISIS, and was recognized in 2021 as one of the country's top 20 LGBTQ foreign affairs leaders by New America and Out in National Security.
Katie Linktree: https://linktr.ee/katiehowland
Katie Twitter: https://mobile.twitter.com/katieshowland
Katie Instagram: https://www.instagram.com/katie_s_howland/
Download the 2022 UAP Report: https://www.dni.gov/index.php/newsroom/reports-publications/reports-publications-2023/item/2354-2022-annual-report-on-unidentified-aerial-phenomena
Christopher Mellon Key Takeaways: https://www.christophermellon.net/post/key-takeaways-from-2023-odni-uap-report
Download Sean Kirkpatrick's Slideshow: https://drive.google.com/file/d/1Lln8JFxbtKRw8U5KjBiLIfFOOf45EAta/view
John Ratcliffe Fox News clip - https://www.instagram.com/reel/CncXiM-BE5j/?igshid=YmMyMTA2M2Y=
Rep. Andre Carson clip - https://www.instagram.com/reel/CnbvLakhJyq/?igshid=YmMyMTA2M2Y=
!! SUPPORT DISCLOSURE TEAM !!
Become a YouTube member: https://www.youtube.com/channel/UCMEnA8bwyz4-JVDBkLgcntg/join
Patreon: https://www.patreon.com/disclosureteam
Buy me a coffee: https://www.buymeacoffee.com/disclosureteam
Disclosure Team Merch: https://disclosureteam.bigcartel.com/
Disclosure Team Instagram: https://www.instagram.com/disclosure_...
Disclosure Team Twitter: https://twitter.com/disclosureteam_
Disclosure Team is part of the Anomalous Podcast Network: https://audioboom.com/channels/5069292
Vinnie Adams is an abassador for UAP Society: https://uapsociety.com/
DISCLAIMER:
FAIR USE NOTICE: This video MAY contain copyrighted material, the use of which has not been specifically authorized by the copyright owner. Disclosure Team distributes this material for the purpose of news reporting, educational research, comment, and criticism, constituting Fair Use under 17 U.S.C § 107.
Intro music:
• Track Title:
 Yearning
• Available at: 
https://youtu.be/j-UlkEjDAOA
��� Beat by Chris Hayes Music
Want to create live streams like this and earn some cash back? Check out StreamYard: https://streamyard.com/pal/6588453448056832
Signup via this link after once you’ve spent $25 you’ll get $10 back!</t>
  </si>
  <si>
    <t>qvq8NaN1BMQ</t>
  </si>
  <si>
    <t>2023 01 12</t>
  </si>
  <si>
    <t>https://youtu.be/vfbb3FNt36k</t>
  </si>
  <si>
    <t>Cheryl Lynn Carter - Skinwalker Ranch, Remote Viewing &amp; Historical Research</t>
  </si>
  <si>
    <t>Cheryl Lynn Carter is a Psychic Medium, Remote-Viewer, and member of Project Psi: a team of psychic and forensic remote-viewers responsible for rescuing missing children, assisting with shutting down human-trafficking rings and closing cold case murders. To date they have rescued 502 children, closed 18 cold cases, and assisted in shutting down 12 human-trafficking rings.
Having her first paranormal experience at a young age built the foundation for her becoming an explorer of high strangeness and a researcher. Her passion for one haunted location afforded her the opportunity to appear and consult in Chris Halton’s Haunted Earth Para Documentary “A Haunting at Bachelors Grove” one of the most haunted cemeteries in the Midwest.
She is a member of MUFON, CE-5, and an Experiencer. She served as a consultant for Thomas Conwell’s books “They Are Here: Central U.S. UFOs” and “Earth Quakes and UFOs.”
Cheryl is an international author of several books including “Dimensions: Mysterious Triangles of the U.S.” and co-author of “Digging into Skinwalker Ranch” and “Skinwalker Ranch The Basin Files.” She is a freelance journalist with her column The Carter Files: Mysteries of the Unknown in “Paranormal Underground Magazine,” and in addition writing for www.ChicagoHauntings.com,  “iHeart Magazine,” and “Mind Body Spirit Magazine.”
Cheryl Twitter: https://twitter.com/CherylCarter417
Cheryl Website: http://www.cheryllynncarter.com/
Cheryl Books: https://www.amazon.co.uk/Cheryl-Lynn-Carter/e/B07NHR4HWG/ref=aufs_dp_fta_dsk
!! SUPPORT DISCLOSURE TEAM !!
Become a YouTube member: https://www.youtube.com/channel/UCMEnA8bwyz4-JVDBkLgcntg/join
Patreon: https://www.patreon.com/disclosureteam
Buy me a coffee: https://www.buymeacoffee.com/disclosureteam
Disclosure Team Merch: https://disclosureteam.bigcartel.com/
Disclosure Team Instagram: https://www.instagram.com/disclosure_...
Disclosure Team Twitter: https://twitter.com/disclosureteam_
Disclosure Team is part of the Anomalous Podcast Network: https://audioboom.com/channels/5069292
Vinnie Adams is an abassador for UAP Society: https://uapsociety.com/
DISCLAIMER:
FAIR USE NOTICE: This video MAY contain copyrighted material, the use of which has not been specifically authorized by the copyright owner. Disclosure Team distributes this material for the purpose of news reporting, educational research, comment, and criticism, constituting Fair Use under 17 U.S.C § 107.
Intro music:
• Track Title:
 Yearning
• Available at: 
https://youtu.be/j-UlkEjDAOA
��� Beat by Chris Hayes Music
#ufoキャッチャー #skinwalker #research</t>
  </si>
  <si>
    <t>vfbb3FNt36k</t>
  </si>
  <si>
    <t>2023 01 05</t>
  </si>
  <si>
    <t>https://youtu.be/tRQeqnU_TRA</t>
  </si>
  <si>
    <t>Vinnie Adams - New Year Show &amp; AMA</t>
  </si>
  <si>
    <t>For the first show of 2023 I wanted to do my first solo show where I will discuss various topics, Things i'm looking forward to in 2023, trips I have planned, conferences and we can do an 'ask me anything' if anyone has any questions.
UAPMediaUK Raffle: https://www.uapmedia.uk/holiday-fundraiser-22/23
Phenomenology Season 2 Info: https://uapcolombia.com/ps2
UFOXPO: https://ufoxpo.com/
Roswell Incident Conference: https://www.roswellincident.com/
https://allmylinks.com/disclosureteam
!! SUPPORT DISCLOSURE TEAM !!
Become a YouTube member: https://www.youtube.com/channel/UCMEnA8bwyz4-JVDBkLgcntg/join
Patreon: https://www.patreon.com/disclosureteam
Buy me a coffee: https://www.buymeacoffee.com/disclosureteam
Disclosure Team Merch: https://disclosureteam.bigcartel.com/
Disclosure Team Instagram: https://www.instagram.com/disclosure_...
Disclosure Team Twitter: https://twitter.com/disclosureteam_
Disclosure Team is part of the Anomalous Podcast Network: https://audioboom.com/channels/5069292
Vinnie Adams is an abassador for UAP Society: https://uapsociety.com/
DISCLAIMER:
FAIR USE NOTICE: This video MAY contain copyrighted material, the use of which has not been specifically authorized by the copyright owner. Disclosure Team distributes this material for the purpose of news reporting, educational research, comment, and criticism, constituting Fair Use under 17 U.S.C § 107.
Intro music:
• Track Title:
 Yearning
• Available at: 
https://youtu.be/j-UlkEjDAOA
��� Beat by Chris Hayes Music
Want to create live streams like this and earn some cash back? Check out StreamYard: https://streamyard.com/pal/6588453448056832
Signup via this link after once you’ve spent $25 you’ll get $10 back!</t>
  </si>
  <si>
    <t>tRQeqnU_TRA</t>
  </si>
  <si>
    <t>2022 12 29</t>
  </si>
  <si>
    <t>https://youtu.be/gJYL8G7-86M</t>
  </si>
  <si>
    <t>Dr. David Clark - Longdendale Lights &amp; Earth Lights</t>
  </si>
  <si>
    <t>IN VARIOUS PLACES around the world, strange and otherworldly light phenomena have been witnessed and reported by many people for hundreds of years. The most well-known and popular of these are the Hessdalen Lights in Norway. But here in the UK, there is a similar and just as bizarre phenomenon which has involved very similar mysterious lights being seen over a long period of time. 
Located between Sheffield and Manchester in northern England, the Longdendale valley stretches for 15 miles and is nestled between two peaks, Shining Clough and Bleaklow. It is a quiet area alongside reservoirs and moorland. Dating back hundreds of years, the valley has built quite a reputation for strange phenomena, ranging from ghostly apparitions to UFOs and everything in-between.
Locally, the most well-known of these phenomena is the mysterious “Longdendale Lights”’, described over the years as “strings of lights”, orbs, light beams and other unnatural light formations. The lights witnessed have also varied in colour, including orange, yellow, white and blue lights of varying brightness that have been reported on the ridges and throughout the valley. Over the years many witnesses have come forward to tell of their encounters with these anomalous lights while hiking or driving along the gloomy, quiet valley.
Dr David Clarke is one of the UK's leading authorities on contemporary legend and folklore. He is a co-founder of the Contemporary Legend research group at SHU and combines his interests in folklore with his teaching and research in journalism and media law. He is an experienced broadcaster and has acted as a consultant for The National Archives and the BBC.
David Twitter: https://twitter.com/shuclarke
David blog: https://drdavidclarke.co.uk/
Paul Devereaux article: https://www.dailygrail.com/2022/03/strange-lights-and-sacred-sites-were-ancient-monuments-built-at-locations-associated-with-anomalous-light-phenomena/
Buy full season 1: https://vimeo.com/ondemand/phenomenology
FOR 25% OFF SEASON 1: https://vimeo.com/r/3E6n/RVUwdWEwUD
or USE CODE: UAP23
!! SUPPORT DISCLOSURE TEAM !!
Become a YouTube member: https://www.youtube.com/channel/UCMEnA8bwyz4-JVDBkLgcntg/join
Patreon: https://www.patreon.com/disclosureteam
Buy me a coffee: https://www.buymeacoffee.com/disclosureteam
Disclosure Team Merch: https://disclosureteam.bigcartel.com/
Disclosure Team Instagram: https://www.instagram.com/disclosure_...
Disclosure Team Twitter: https://twitter.com/disclosureteam_
Disclosure Team is part of the Anomalous Podcast Network: https://audioboom.com/channels/5069292
Vinnie Adams is an abassador for UAP Society: https://uapsociety.com/
DISCLAIMER:
FAIR USE NOTICE: This video MAY contain copyrighted material, the use of which has not been specifically authorized by the copyright owner. Disclosure Team distributes this material for the purpose of news reporting, educational research, comment, and criticism, constituting Fair Use under 17 U.S.C § 107.
Intro music:
• Track Title:
 Yearning
• Available at: 
https://youtu.be/j-UlkEjDAOA
��� Beat by Chris Hayes Music
#earthlights #ufosighting #history 
Want to create live streams like this and earn some cash back? Check out StreamYard: https://streamyard.com/pal/6588453448056832
Signup via this link after once you’ve spent $25 you’ll get $10 back!</t>
  </si>
  <si>
    <t>gJYL8G7-86M</t>
  </si>
  <si>
    <t>2022 12 21</t>
  </si>
  <si>
    <t>https://youtu.be/enw5S-_UTtw</t>
  </si>
  <si>
    <t>Ashley Cowie - Phenomenology Season 2</t>
  </si>
  <si>
    <t>Ashley has presented several historical documentary series with networks such as Discovery Channel, History Channel, PBS, Universal Networks, Travel Channel and STV.
In 2022 Ashley put together an international team to investigate the mysterious origins of a 400 year old light phenomenon in rural Colombia. The investigation was filmed and released as an 8 part documentary series in July 2022 called 'Phenomenology'.
In April 2023 the investigation continues! Ashley joins me to discuss the next steps in investigating this strange phenomenon and the filming of Season 2 of 'Phenomenology'.
Ashley Twitter: https://twitter.com/ColombiaUap
Ashley Instagram: https://www.instagram.com/uapcolombia/
Phenomenology Season 1 Episode 1 for free- https://youtu.be/6wVVDktt_Ho
Buy full season 1: https://vimeo.com/ondemand/phenomenology
FOR 25% OFF SEASON 1: https://vimeo.com/r/3E6n/RVUwdWEwUD
or USE CODE: UAP23
Join the team for Season 2: https://uapcolombia.com/ps2
Learn about Project Juaica and the Dancing Lights: https://uapcolombia.com/projectjuaica
Learn about Colombia and the Muiscas: https://historyfuzz.com/blog/rediscovering-colombias-moon-goddess-of-el-dorado
!! SUPPORT DISCLOSURE TEAM !!
Become a YouTube member: https://www.youtube.com/channel/UCMEnA8bwyz4-JVDBkLgcntg/join
Patreon: https://www.patreon.com/disclosureteam
Buy me a coffee: https://www.buymeacoffee.com/disclosureteam
Disclosure Team Merch: https://disclosureteam.bigcartel.com/
Disclosure Team Instagram: https://www.instagram.com/disclosure_...
Disclosure Team Twitter: https://twitter.com/disclosureteam_
Disclosure Team is part of the Anomalous Podcast Network: https://audioboom.com/channels/5069292
Vinnie Adams is an abassador for UAP Society: https://uapsociety.com/
DISCLAIMER:
FAIR USE NOTICE: This video MAY contain copyrighted material, the use of which has not been specifically authorized by the copyright owner. Disclosure Team distributes this material for the purpose of news reporting, educational research, comment, and criticism, constituting Fair Use under 17 U.S.C § 107.
Intro music:
• Track Title:
 Yearning
• Available at: 
https://youtu.be/j-UlkEjDAOA
��� Beat by Chris Hayes Music
#ufoキャッチャー #phenomenon #colombia #uap</t>
  </si>
  <si>
    <t>enw5S-_UTtw</t>
  </si>
  <si>
    <t>2022 12 09</t>
  </si>
  <si>
    <t>https://youtu.be/r3HtD8FcCPI</t>
  </si>
  <si>
    <t>John Burroughs - Rendlesham Forest</t>
  </si>
  <si>
    <t>John Burroughs, USAF Security Police/Retired. A native of Illinois, Burroughs entered the Air Force in 1979 and served over twenty six years in the US Air Force.
He was assigned to RAF Bentwaters in June of 1979 as a base policeman. On the night of December 25/26, Burroughs accompanied SSGT Penniston in an investigation of unusual lights in the Rendlesham Forest adjacent to the base. What began as a routine response to a possible base incursion or accident scene would become the defining episode of Burroughs life.
Subsequent to his encounter with a craft of unknown origin, Burroughs's career continued to provide him with training in law enforcement and investigation, which would prove invaluable in his personal investigation of the events in Rendlesham Forest.
Of key concern to Burroughs are the medical effects resulting from his encounter, which have prompted, in his words, "an ongoing campaign to force the authorities to reveal the truth about what happened and to seek justice for the men and women caught up in these incidents, some of whom have suffered adverse physical and psychological effects.
John’s book: https://www.amazon.co.uk/gp/product/1250063310/ref=dbs_a_def_awm_bibl_vppi_i0
!! SUPPORT DISCLOSURE TEAM !!
Become a YouTube member: https://www.youtube.com/channel/UCMEnA8bwyz4-JVDBkLgcntg/join
Patreon: https://www.patreon.com/disclosureteam
Buy me a coffee: https://www.buymeacoffee.com/disclosureteam
Disclosure Team Merch: https://disclosureteam.bigcartel.com/
Disclosure Team Instagram: https://www.instagram.com/disclosure_...
Disclosure Team Twitter: https://twitter.com/disclosureteam_
Disclosure Team is part of the Anomalous Podcast Network: https://audioboom.com/channels/5069292
Vinnie Adams is an abassador for UAP Society: https://uapsociety.com/
DISCLAIMER:
FAIR USE NOTICE: This video MAY contain copyrighted material, the use of which has not been specifically authorized by the copyright owner. Disclosure Team distributes this material for the purpose of news reporting, educational research, comment, and criticism, constituting Fair Use under 17 U.S.C § 107.
Intro music:
• Track Title:
 Yearning
• Available at: 
https://youtu.be/j-UlkEjDAOA
��� Beat by Chris Hayes Music
#ufoキャッチャー  #rendlesham #ufosighting</t>
  </si>
  <si>
    <t>r3HtD8FcCPI</t>
  </si>
  <si>
    <t>2022 11 26</t>
  </si>
  <si>
    <t>https://youtu.be/DvAuRySuTZQ</t>
  </si>
  <si>
    <t>James Iandoli - UFOs, Wilson Davis &amp; Crash Retrievals</t>
  </si>
  <si>
    <t>Creator of Engaging The Phenomenon which explores and researches UFO/UAP and related phenomena. Including Ufology, current events, human interaction with nonhuman intelligence (NHI)/CE-5, Consciousness, and beyond.
Engaging the Phenomenon YouTube: https://www.youtube.com/channel/UCnFc...
Engaging the Phenomenon Twitter: https://twitter.com/EngagingThe
Engaging the Phenomenon Instagram: https://www.instagram.com/engagingthe...
An Inquiry Into Anomalous Experiences &amp; The Phenonemon 2 - https://aninquiryintoanomalous2.rsvpify.com/?securityToken=EEYrOMJDVAZgUnn5wS7HtEfLafb5GDe0oDNBCqWdy8xRTpF8UJUAt88MaDMJCInkVMRV7yXJlaMEmJJT9sIaG9S6Pos2RbO4V2Z4HnesBNX4FCvne79D8eKU0M43dDlP
Loose Threads: https://omega-point.medium.com/loose-threads-af8f652ee8cb
!! SUPPORT DISCLOSURE TEAM !!
Become a YouTube member: https://www.youtube.com/channel/UCMEnA8bwyz4-JVDBkLgcntg/join
Patreon: https://www.patreon.com/disclosureteam
Buy me a coffee: https://www.buymeacoffee.com/disclosureteam
Disclosure Team Merch: https://disclosureteam.bigcartel.com/
Disclosure Team Instagram: https://www.instagram.com/disclosure_...
Disclosure Team Twitter: https://twitter.com/disclosureteam_
Disclosure Team is part of the Anomalous Podcast Network: https://audioboom.com/channels/5069292
Vinnie Adams is an abassador for UAP Society: https://uapsociety.com/
DISCLAIMER:
FAIR USE NOTICE: This video MAY contain copyrighted material, the use of which has not been specifically authorized by the copyright owner. Disclosure Team distributes this material for the purpose of news reporting, educational research, comment, and criticism, constituting Fair Use under 17 U.S.C § 107.
Intro music:
• Track Title:
 Yearning
• Available at: 
https://youtu.be/j-UlkEjDAOA
• Beat by Chris Hayes Music
#ufoキャッチャー #ufocrash #uap</t>
  </si>
  <si>
    <t>DvAuRySuTZQ</t>
  </si>
  <si>
    <t>2022 11 24</t>
  </si>
  <si>
    <t>https://youtu.be/ISkpe_ppoC4</t>
  </si>
  <si>
    <t>Paul Sinclair - UFOs &amp; Cryptids in the UK, Wolf Lands Documentary</t>
  </si>
  <si>
    <t>Paul Sinclair is recognised within the field of unexplained phenomena for his honest no nonsense approach to the subject. He prefers to follow the research wherever that may lead, even if it means putting himself in locations and situations most people would not want to be in.
Paul is currently working on a new documentary called 'Wolf Lands', about unusual cryptid sightings in the UK.
Paul Website: https://truthproof.uk/
Paul YouTube: https://www.youtube.com/channel/UCBg4xzFar583zoFZ_ReiQTg
Wolf Lands Facebook: https://www.facebook.com/profile.php?id=100087304093042
GOBLIN PROBLEMS charity: https://thatufopodcast.bandcamp.com/track/goblin-problems-that-ufo-podcast-outro
SUPPORT DISCLOSURE TEAM !!
Become a YouTube member: https://www.youtube.com/channel/UCMEnA8bwyz4-JVDBkLgcntg/join
Patreon: https://www.patreon.com/disclosureteam
Buy me a coffee: https://www.buymeacoffee.com/disclosureteam
Disclosure Team Merch: https://disclosureteam.bigcartel.com/
Disclosure Team Instagram: https://www.instagram.com/disclosure_...
Disclosure Team Twitter: https://twitter.com/disclosureteam_
Disclosure Team is part of the Anomalous Podcast Network: https://audioboom.com/channels/5069292
Vinnie Adams is an abassador for UAP Society: https://uapsociety.com/
DISCLAIMER:
FAIR USE NOTICE: This video MAY contain copyrighted material, the use of which has not been specifically authorized by the copyright owner. Disclosure Team distributes this material for the purpose of news reporting, educational research, comment, and criticism, constituting Fair Use under 17 U.S.C § 107.
Intro music:
• Track Title:
 Yearning
• Available at: 
https://youtu.be/j-UlkEjDAOA
• Beat by Chris Hayes Music
#cryptid #paranormal #ufoキャッチャー</t>
  </si>
  <si>
    <t>ISkpe_ppoC4</t>
  </si>
  <si>
    <t>2022 11 18</t>
  </si>
  <si>
    <t>https://youtu.be/cT7SYg1en5o</t>
  </si>
  <si>
    <t>Christiaan van Heijst - 747 Cargo Pilot UAP Sightings</t>
  </si>
  <si>
    <t>Vinnie's article for UAP Media UK - https://www.uapmedia.uk/articles/vanheijst
Christiaan van Heijst was born in the Netherlands in 1983. At the age of 20 he was hired as a First Officer on the Fokker 50 Turboprop, flying all over Europe, for multiple African airlines and as a military contractor in Afghanistan. A few years later, he moved to the Boeing 737, flying all over Europe. During that time, he was also working as a freelance ferry- &amp; test pilot for a commercial service provider. 
After 4,5 years on the Boeing 737 he was hired as a First Officer on the Boeing 747-400. Christiaan has been flying the Boeing 747 for over twelve years now and has seen a large variety of destinations and landscapes from that flightdeck, leading to the position of Captain today.
He has close to 9,500 hours flight time, including over 6,000 hours on the Boeing 747. In addition, Christiaan has become well-known for his aerial photography, which has been reproduced widely in print and online.
His photos have been shared worldwide by media, including CNN, BBC, TIMES, Daily Mail, National Geographic and the list is constantly growing.
During those years he has seen a large array of fascinating things from the sky and even captured some with his camera. The majority of these sightings have been identified and explained, but a couple of them are still genuine unknowns.
Christiaan Twitter: https://twitter.com/JPCvanHeijst 
Christiaan Instagram: https://www.instagram.com/jpcvanheijst/ 
Christiaan Website: https://jpcvanheijst.com/ 
Christiaan book:
https://www.amazon.co.uk/Cargopilot-Captains-Christiaan-Van-Heijst/dp/1916039693/ref=sr_1_1?qid=1667401313&amp;refinements=p_27%3AChristiaan+Van+Heijst&amp;s=books&amp;sr=1-1&amp;text=Christiaan+Van+Heijst 
!! SUPPORT DISCLOSURE TEAM !!
Become a YouTube member: https://www.youtube.com/channel/UCMEnA8bwyz4-JVDBkLgcntg/join
Patreon: https://www.patreon.com/disclosureteam
Buy me a coffee: https://www.buymeacoffee.com/disclosureteam
Disclosure Team Merch: https://disclosureteam.bigcartel.com/
Disclosure Team Instagram: https://www.instagram.com/disclosure_...
Disclosure Team Twitter: https://twitter.com/disclosureteam_
Disclosure Team is part of the Anomalous Podcast Network: https://audioboom.com/channels/5069292
Vinnie Adams is an abassador for UAP Society: https://uapsociety.com/
DISCLAIMER:
FAIR USE NOTICE: This video MAY contain copyrighted material, the use of which has not been specifically authorized by the copyright owner. Disclosure Team distributes this material for the purpose of news reporting, educational research, comment, and criticism, constituting Fair Use under 17 U.S.C § 107.
Intro music:
• Track Title:
 Yearning
• Available at: 
https://youtu.be/j-UlkEjDAOA
• Beat by Chris Hayes Music
#uap #pilot #ufosighting #747</t>
  </si>
  <si>
    <t>cT7SYg1en5o</t>
  </si>
  <si>
    <t>2022 11 16</t>
  </si>
  <si>
    <t>https://youtu.be/mit1lk-hdsM</t>
  </si>
  <si>
    <t>James Fox - Moment of Contact</t>
  </si>
  <si>
    <t>James Fox is a UFO investigator and documentary filmmaker. His works include the highly popular 'The Phenomenon' and his new film 'Moment of Contact'.
Moment of Contact is an exploration of extraterrestrial encounters, this one centered on a series of events in 1996 when citizens of Varginha, Brazil, reported seeing one or more strange creatures and a UFO crash. A number of locals, including a group of girls ranging in age from 14-21, had a close encounter with a being described as about 4 feet tall, with brown oily skin, a large head and huge red eyes.
Buy/Rent Moment of Contact: https://geni.us/MomentOfContact
James Twitter: https://twitter.com/jamescfox
!! SUPPORT DISCLOSURE TEAM !!
Become a YouTube member: https://www.youtube.com/channel/UCMEnA8bwyz4-JVDBkLgcntg/join
Patreon: https://www.patreon.com/disclosureteam
Buy me a coffee: https://www.buymeacoffee.com/disclosureteam
Disclosure Team Merch: https://disclosureteam.bigcartel.com/
Disclosure Team Instagram: https://www.instagram.com/disclosure_...
Disclosure Team Twitter: https://twitter.com/disclosureteam_
Disclosure Team is part of the Anomalous Podcast Network: https://audioboom.com/channels/5069292
Vinnie Adams is an abassador for UAP Society: https://uapsociety.com/
DISCLAIMER:
FAIR USE NOTICE: This video MAY contain copyrighted material, the use of which has not been specifically authorized by the copyright owner. Disclosure Team distributes this material for the purpose of news reporting, educational research, comment, and criticism, constituting Fair Use under 17 U.S.C § 107.
Intro music:
• Track Title:
 Yearning
• Available at: 
https://youtu.be/j-UlkEjDAOA
• Beat by Chris Hayes Music
#momentofcontact #documentary #ufoキャッチャー</t>
  </si>
  <si>
    <t>mit1lk-hdsM</t>
  </si>
  <si>
    <t>2022 11 10</t>
  </si>
  <si>
    <t>https://youtu.be/yg7dbLOW72E</t>
  </si>
  <si>
    <t>Alejandro Rojas - UFO's, Enigma Labs &amp; SCU</t>
  </si>
  <si>
    <t>Alejandro has spent many hours in the field investigating anomalous phenomena up close and personal. He is the editor and a contributing writer for OpenMinds.tv, and, among others, has been featured on the Travel Channel, Syfy, National Geographic, and E!
Alejandro is the Head of Research and Content for Enigma Labs and also a member of the SCU.
Alejandro Facebook: https://www.facebook.com/alejandrotrojasdotcom
Alejandro Twitter: https://twitter.com/alejandrotrojas
Alejandro Instagram: https://www.instagram.com/alebuddha/
Enigma Labs: https://enigmalabs.io/
SCU: https://www.explorescu.org/
Open Minds TV: https://www.openminds.tv/
UFO Congress Conference: https://ufocongress.com/
!! SUPPORT DISCLOSURE TEAM !!
Become a YouTube member: https://www.youtube.com/channel/UCMEnA8bwyz4-JVDBkLgcntg/join
Patreon: https://www.patreon.com/disclosureteam
Buy me a coffee: https://www.buymeacoffee.com/disclosureteam
Disclosure Team Merch: https://disclosureteam.bigcartel.com/
Disclosure Team Instagram: https://www.instagram.com/disclosure_...
Disclosure Team Twitter: https://twitter.com/disclosureteam_
Disclosure Team is part of the Anomalous Podcast Network: https://audioboom.com/channels/5069292
Vinnie Adams is an abassador for UAP Society: https://uapsociety.com/
DISCLAIMER:
FAIR USE NOTICE: This video MAY contain copyrighted material, the use of which has not been specifically authorized by the copyright owner. Disclosure Team distributes this material for the purpose of news reporting, educational research, comment, and criticism, constituting Fair Use under 17 U.S.C § 107.
Intro Music: 
• Track Title: Yearning
• Available at: https://youtu.be/j-UlkEjDAOA
• Beat by Chris Hayes Music
#enigmalabs #uap #ufoキャッチャー</t>
  </si>
  <si>
    <t>yg7dbLOW72E</t>
  </si>
  <si>
    <t>2022 11 09</t>
  </si>
  <si>
    <t>https://youtu.be/scUETBQoIZU</t>
  </si>
  <si>
    <t>Avi Loeb - The Galileo Project, UFO's over Ukraine &amp; Papua New Guinea Meteor</t>
  </si>
  <si>
    <t>The goal of the Galileo Project is to bring the search for extraterrestrial technological signatures of Extraterrestrial Technological Civilizations (ETCs) from accidental or anecdotal observations and legends to the mainstream of transparent, validated and systematic scientific research. This project is complementary to traditional SETI, in that it searches for physical objects, and not electromagnetic signals, associated with extraterrestrial technological equipment.
As well as being the head of the Galileo Project, Avi Loeb is the Frank B. Baird Jr. Professor of Science, Harvard Astronomy Department
Director, Institute for Theory and Computation, Harvard-Smithsonian Center for Astrophysics
Founding Director, Black Hole Initiative (BHI), Harvard Faculty of Arts and Sciences.
Galileo Project website: https://projects.iq.harvard.edu/galileo/home
Avi's Opinion Essays:  https://lweb.cfa.harvard.edu/~loeb/Opinion.html
Support the Galileo Project: https://projects.iq.harvard.edu/galileo/fund-us
!! SUPPORT DISCLOSURE TEAM !!
Become a YouTube member: https://www.youtube.com/channel/UCMEnA8bwyz4-JVDBkLgcntg/join
Patreon: https://www.patreon.com/disclosureteam
Buy me a coffee: https://www.buymeacoffee.com/disclosureteam
Disclosure Team Merch: https://disclosureteam.bigcartel.com/
Disclosure Team Instagram: https://www.instagram.com/disclosure_...
Disclosure Team Twitter: https://twitter.com/disclosureteam_
Disclosure Team is part of the Anomalous Podcast Network: https://audioboom.com/channels/5069292
Vinnie Adams is an abassador for UAP Society: https://uapsociety.com/
DISCLAIMER:
FAIR USE NOTICE: This video MAY contain copyrighted material, the use of which has not been specifically authorized by the copyright owner. Disclosure Team distributes this material for the purpose of news reporting, educational research, comment, and criticism, constituting Fair Use under 17 U.S.C § 107.
Intro Music: 
• Track Title: Yearning
• Available at: https://youtu.be/j-UlkEjDAOA
• Beat by Chris Hayes Music
#harvard #ufoキャッチャー  #physics</t>
  </si>
  <si>
    <t>scUETBQoIZU</t>
  </si>
  <si>
    <t>2022 11 03</t>
  </si>
  <si>
    <t>https://youtu.be/S6pm8txSOWI</t>
  </si>
  <si>
    <t>Grant Cameron - UFO's, Crash Retrievals, Wilson Davis &amp; More</t>
  </si>
  <si>
    <t>Vinnie's Movember donation link: https://movember.com/m/14838165?mc=1
Grant Cameron has been a UFO researcher since 1975. He is the winner of the Leeds Conference International Researcher of the Year and the UFO Congress Researcher of the Year. He is a world-recognized expert on Presidents and UFOs, the Canadian government and UFOs, the alien music connection, and the relationship of consciousness to UFOs. Grant lives in Winnipeg.
Grant Facebook: https://www.facebook.com/GrantCameronWhitehouseUFO
Grant Twitter: https://twitter.com/GrantCameron
Grant Instagram: https://www.instagram.com/whitehouseufo/
Grant Books: https://itsallconnected.weebly.com/books.html
!! SUPPORT DISCLOSURE TEAM !!
Become a YouTube member: https://www.youtube.com/channel/UCMEnA8bwyz4-JVDBkLgcntg/join
Patreon: https://www.patreon.com/disclosureteam
Buy me a coffee: https://www.buymeacoffee.com/disclosureteam
Disclosure Team Merch: https://disclosureteam.bigcartel.com/
Disclosure Team Instagram: https://www.instagram.com/disclosure_...
Disclosure Team Twitter: https://twitter.com/disclosureteam_
Disclosure Team is part of the Anomalous Podcast Network: https://audioboom.com/channels/5069292
Vinnie Adams is an abassador for UAP Society: https://uapsociety.com/
DISCLAIMER:
FAIR USE NOTICE: This video MAY contain copyrighted material, the use of which has not been specifically authorized by the copyright owner. Disclosure Team distributes this material for the purpose of news reporting, educational research, comment, and criticism, constituting Fair Use under 17 U.S.C § 107.
Intro Music: 
• Track Title: Yearning
• Available at: https://youtu.be/j-UlkEjDAOA
• Beat by Chris Hayes Music
#uap #ufoキャッチャー #orbs</t>
  </si>
  <si>
    <t>S6pm8txSOWI</t>
  </si>
  <si>
    <t>2022 10 31</t>
  </si>
  <si>
    <t>https://youtu.be/54klVd26pdo</t>
  </si>
  <si>
    <t>Victor Viggiani - UFO's, Disclosure &amp; Canada</t>
  </si>
  <si>
    <t>Donate to Vinnie's Movember: https://uk.movember.com/donate/details?memberId=14838165
Victor Viggiani is the News Director of ZlandCommunications, an international news service. His study of anomalous aerial phenomenon, and research and analysis of extraterrestrial issues spans over 30 years. His experience involves UFO sightings report investigation, academic and radio journalism with a primary focus on UFO/ET government Disclosure.
Victor has addressed the media and audiences in Sydney and Brisbane, Australia, Washington, DC at the National Press Club, on CBC and CTV Toronto television news programs and at Convocation Hall University of Toronto.
Victor Instagram: https://www.instagram.com/victorzland/
ZLAND Communications website: http://zlandcommunications.blogspot.com/?m=1
!! SUPPORT DISCLOSURE TEAM !!
Patreon: https://www.patreon.com/disclosureteam
Buy me a coffee: https://www.buymeacoffee.com/disclosureteam
Disclosure Team Merch: https://disclosureteam.bigcartel.com/
Disclosure Team Instagram: https://www.instagram.com/disclosure_...
Disclosure Team Twitter: https://twitter.com/disclosureteam_
Disclosure Team is part of the Anomalous Podcast Network: https://audioboom.com/channels/5069292
Vinnie Adams is an abassador for UAP Society: https://uapsociety.com/
DISCLAIMER:
FAIR USE NOTICE: This video MAY contain copyrighted material, the use of which has not been specifically authorized by the copyright owner. Disclosure Team distributes this material for the purpose of news reporting, educational research, comment, and criticism, constituting Fair Use under 17 U.S.C § 107.
Intro Music: 
• Track Title: Yearning
• Available at: https://youtu.be/j-UlkEjDAOA
• Beat by Chris Hayes Music</t>
  </si>
  <si>
    <t>54klVd26pdo</t>
  </si>
  <si>
    <t>2022 10 19</t>
  </si>
  <si>
    <t>https://youtu.be/PzCMRKhdM64</t>
  </si>
  <si>
    <t>Joe Murgia (UFO Joe) - Wilson Davis Memo, UFOs &amp; More</t>
  </si>
  <si>
    <t>Joe Murgia, aka UFO Joe, is a freelance Director of Photography and Camera Operator. He also runs the website UFOJoe.net, where he posts important UFO news. He also has a YouTube channel where he interviews guests and covers many aspects of the UFO subject.
Joe Twitter: https://twitter.com/TheUfoJoe
Joe YouTube: https://www.youtube.com/c/ufojoe1
Joe Website: https://www.ufojoe.net/
Joe Instagram: https://www.instagram.com/ufojoe11/
!! SUPPORT DISCLOSURE TEAM !!
Patreon: https://www.patreon.com/disclosureteam
Buy me a coffee: https://www.buymeacoffee.com/disclosureteam
Disclosure Team Merch: https://disclosureteam.bigcartel.com/
Disclosure Team Instagram: https://www.instagram.com/disclosure_...
Disclosure Team Twitter: https://twitter.com/disclosureteam_
Disclosure Team is part of the Anomalous Podcast Network: https://audioboom.com/channels/5069292
Vinnie Adams is an abassador for UAP Society: https://uapsociety.com/
DISCLAIMER:
FAIR USE NOTICE: This video MAY contain copyrighted material, the use of which has not been specifically authorized by the copyright owner. Disclosure Team distributes this material for the purpose of news reporting, educational research, comment, and criticism, constituting Fair Use under 17 U.S.C § 107.</t>
  </si>
  <si>
    <t>PzCMRKhdM64</t>
  </si>
  <si>
    <t>2022 10 13</t>
  </si>
  <si>
    <t>https://youtu.be/eIi5nZtQrTI</t>
  </si>
  <si>
    <t>Dr. David Clarke - The U.K. Condign Report</t>
  </si>
  <si>
    <t>Project Condign was a secret UFO study undertaken by the British Government's Defence Intelligence Staff (DIS) between 1997 and 2000.
The results of Project Condign were compiled into a 400-page document titled Unidentified Aerial Phenomena in the UK Air Defence Region that drew on approximately 10,000 sightings and reports that had been gathered by the DI55, a section of the Directorate of Scientific and Technical Intelligence (DSTI) within the DIS. It was released into the public domain on 15 May 2006 after a September 2005 Freedom of Information Act request by Dr David Clarke.
Dr David Clarke is one of the UK's leading authorities on contemporary legend and folklore. He is a co-founder of the Contemporary Legend research group at SHU and combines his interests in folklore with his teaching and research in journalism and media law. He is an experienced broadcaster and has acted as a consultant for The National Archives and the BBC.
David Twitter: https://twitter.com/shuclarke
David blog: https://drdavidclarke.co.uk/
THE CONDIGN REPORT: https://webarchive.nationalarchives.gov.uk/ukgwa/20121110115327/http://www.mod.uk/DefenceInternet/FreedomOfInformation/PublicationScheme/SearchPublicationScheme/UnidentifiedAerialPhenomenauapInTheUkAirDefenceRegion.htm
DI55 documents and additional materials: https://drive.google.com/drive/folders/1-elgJB8JR01O7Gf2zsruDEjqg7J-epfT?usp=sharing
!! SUPPORT DISCLOSURE TEAM !!
Patreon: https://www.patreon.com/disclosureteam
Buy me a coffee: https://www.buymeacoffee.com/disclosureteam
Disclosure Team Merch: https://disclosureteam.bigcartel.com/
Disclosure Team Instagram: https://www.instagram.com/disclosure_...
Disclosure Team Twitter: https://twitter.com/disclosureteam_
Disclosure Team is part of the Anomalous Podcast Network: https://audioboom.com/channels/5069292
Vinnie Adams is an abassador for UAP Society: https://uapsociety.com/
DISCLAIMER:
FAIR USE NOTICE: This video MAY contain copyrighted material, the use of which has not been specifically authorized by the copyright owner. Disclosure Team distributes this material for the purpose of news reporting, educational research, comment, and criticism, constituting Fair Use under 17 U.S.C § 107.</t>
  </si>
  <si>
    <t>eIi5nZtQrTI</t>
  </si>
  <si>
    <t>2022 10 06</t>
  </si>
  <si>
    <t>https://youtu.be/KqMTHoZ6xR8</t>
  </si>
  <si>
    <t>Katie Howland, Brit Barbieri, Pricilla Stone &amp; Steph Lizabeth - Women of Ufology</t>
  </si>
  <si>
    <t>Katie Howland, MPH is an award-winning humanitarian with experience managing programs related to genocide response, childhood literacy, and global health across the Middle East and sub-Saharan Africa. Currently, Katie leads aid effectiveness efforts at a multi-million dollar international disability organization. In the past few years, Katie advised a Presidential campaign on forced migration and MENA issues, partnered with Nobel Peace Prize winner Nadia Murad's NGO to rehabilitate a classroom destroyed by ISIS, and was recognized in 2021 as one of the country's top 20 LGBTQ foreign affairs leaders by New America and Out in National Security.
Katie Linktree: https://linktr.ee/katiehowland
Katie Twitter: https://mobile.twitter.com/katieshowland
Katie Instagram: https://www.instagram.com/katie_s_howland/
Brit Barbieri is a Ufologist, Cryptozoologist and Paranormal researcher and Investigator. She is also the host of the Podcast, No Earthly Explanation alongside Don Schmitt.
Brit also featured in the TV series: Unidentified with Demi Lovato. You can catch Brit in a new episode of the series UFO Witness with Ben Hanson where the team investigates Catalina Island in the search for USO's.
Brit Linktree: https://linktr.ee/brit_investigates
Pricilla Stone is a UAP Disclosure Activist, Mother, UFO Experiencer and Military wife. She is the host of Quantum Wytch Cafe on YouTube and is a member of The Anomalous Podcast Network.
Pricilla YouTube: https://www.youtube.com/channel/UCV4lL0PNaBCKZv6k-g2FTQw
Pricilla Instagram: https://www.instagram.com/quantum_wytch/
Pricilla Twitter: https://twitter.com/quantum_wytch
Steph Lizabeth is the founder of UAP Experiencers, and provides a platform for Experiencers to share along with collecting topography data and the five observables. Steph grew up in Southern California where her family owned and operated an aerospace machine shop that produced mostly military contracts which included the stealth bomber, military helicopters and the Apollo projects. She and her family witnessed a dark triangle craft hovering and following the family car when she was a little girl. Steph continues to provide a safe space for Experiencers to share as well as currently provides licensed therapists who focus on the UAP subject.
UAP Experiencers Instagram: https://www.instagram.com/uap_experiencers/
UAP Experiencers Twitter: https://twitter.com/uapexperiencers
!! SUPPORT DISCLOSURE TEAM !!
Patreon: https://www.patreon.com/disclosureteam
Buy me a coffee: https://www.buymeacoffee.com/disclosureteam
Disclosure Team Merch: https://disclosureteam.bigcartel.com/
Disclosure Team Instagram: https://www.instagram.com/disclosure_...
Disclosure Team Twitter: https://twitter.com/disclosureteam_
Disclosure Team is part of the Anomalous Podcast Network: https://audioboom.com/channels/5069292
Vinnie Adams is an abassador for UAP Society: https://uapsociety.com/
DISCLAIMER:
FAIR USE NOTICE: This video MAY contain copyrighted material, the use of which has not been specifically authorized by the copyright owner. Disclosure Team distributes this material for the purpose of news reporting, educational research, comment, and criticism, constituting Fair Use under 17 U.S.C § 107.</t>
  </si>
  <si>
    <t>KqMTHoZ6xR8</t>
  </si>
  <si>
    <t>2022 09 22</t>
  </si>
  <si>
    <t>https://youtu.be/DZIricqenb8</t>
  </si>
  <si>
    <t>Franc Milburn - UAP, National Security &amp; Tech</t>
  </si>
  <si>
    <t>Franc Milburn is a former UK Defence Intelligence officer and Army Paratrooper with over 23 years of experience producing threat &amp; risk assessments for clients operating in hostile environments from North Africa to ME, Iraq &amp; LATAM. His experience includes providing strategic &amp; operational assessments of prevailing business environments for extractive industries, as well as a variety of Fortune 500, aerospace &amp; government clients.
Franc is an alumnus of The Royal Military Academy Sandhurst and the London School of Economics. He has written peer-reviewed papers for a number globally ranked think tanks, including: the Middle East Economic Survey, the Combating Terrorism Center at West Point and the Institute for National Security Studies at Tel Aviv University. He is an affiliated researcher with the Begin-Sadat Center for Strategic Studies at Bar-Illan University, and is a member of the Scientific Coalition for UAP Studies.
Franc Twitter: https://twitter.com/FrancMilburn
BESA PAPERS:
The Pentagon's UAP Taskforce: https://besacenter.org/wp-content/uploads/2020/11/183-Milburn-study-final.pdf
American Development of UAP Technology: A Fait Accompli?: https://besacenter.org/wp-content/uploads/2021/03/189WEB-final.pdf
!! SUPPORT DISCLOSURE TEAM !!
Patreon: https://www.patreon.com/disclosureteam
Buy me a coffee: https://www.buymeacoffee.com/disclosureteam
Disclosure Team Merch: https://disclosureteam.bigcartel.com/
Disclosure Team Instagram: https://www.instagram.com/disclosure_...
Disclosure Team Twitter: https://twitter.com/disclosureteam_
Disclosure Team is part of the Anomalous Podcast Network: https://audioboom.com/channels/5069292
Vinnie Adams is an abassador for UAP Society: https://uapsociety.com/
DISCLAIMER:
FAIR USE NOTICE: This video MAY contain copyrighted material, the use of which has not been specifically authorized by the copyright owner. Disclosure Team distributes this material for the purpose of news reporting, educational research, comment, and criticism, constituting Fair Use under 17 U.S.C § 107.</t>
  </si>
  <si>
    <t>DZIricqenb8</t>
  </si>
  <si>
    <t>2022 09 12</t>
  </si>
  <si>
    <t>https://youtu.be/fWkZj8KVtIQ</t>
  </si>
  <si>
    <t>Dr. David Clarke - Operation Mainbrace UFOs</t>
  </si>
  <si>
    <t>Dr David Clarke is one of the UK's leading authorities on contemporary legend and folklore. He is a co-founder of the Contemporary Legend research group at SHU and combines his interests in folklore with his teaching and research in journalism and media law. He is an experienced broadcaster and has acted as a consultant for The National Archives and the BBC.
1952 marked a turning point in terms of the British Government’s interest in the UFO enigma. In the previous year the final report of the Flying Saucer Working Party had recommended that no further investigations of aerial phenomena should be undertaken by the MoD “until some material evidence becomes available.”
David's Blog on Operation Mainbrace UFOs - https://drdavidclarke.co.uk/secret-files/operation-mainbrace-ufos/
Interviews with Michael Swiney - https://drive.google.com/drive/folders/15FHqSRlOx-uYeTOxfjy5SImo4Kvfg-4c?usp=sharing
David Twitter: https://twitter.com/shuclarke
David blog: https://drdavidclarke.co.uk/
!! SUPPORT DISCLOSURE TEAM !!
Patreon: https://www.patreon.com/disclosureteam
Buy me a coffee: https://www.buymeacoffee.com/disclosureteam
Disclosure Team Merch: https://disclosureteam.bigcartel.com/
Disclosure Team Instagram: https://www.instagram.com/disclosure_...
Disclosure Team Twitter: https://twitter.com/disclosureteam_
Disclosure Team is part of the Anomalous Podcast Network: https://audioboom.com/channels/5069292
Vinnie Adams is an abassador for UAP Society: https://uapsociety.com/
DISCLAIMER:
FAIR USE NOTICE: This video MAY contain copyrighted material, the use of which has not been specifically authorized by the copyright owner. Disclosure Team distributes this material for the purpose of news reporting, educational research, comment, and criticism, constituting Fair Use under 17 U.S.C § 107.</t>
  </si>
  <si>
    <t>fWkZj8KVtIQ</t>
  </si>
  <si>
    <t>2022 09 08</t>
  </si>
  <si>
    <t>https://youtu.be/U7nBqzMKpUQ</t>
  </si>
  <si>
    <t>#96 Matthew Roberts -  2015 USS Theodore Roosevelt Gimbal UAP &amp; High Strangeness</t>
  </si>
  <si>
    <t>In 2015, Matthew Roberts was a US Naval service member stationed onboard the USS Theodore Roosevelt when the Gimbal UAP was seen and recorded. Subsequently, he transferred to the Office of Naval Intelligence in Washington D.C. where he began to have frequent, and often intense, personal experiences with the phenomenon. He discovered through a long, painful, and terrifying journey that the truth of the phenomenon has deep and profound implications for the future of the human race. He is also the author of Initiated: UAP, Dreams, Depression, Delusions, Shadow People, Psychosis, Sleep Paralysis, and Pandemics.
Matthew Twitter: https://twitter.com/Matthew82571642
Matthew's Book: https://www.amazon.co.uk/Initiated-Depression-Delusions-Psychosis-Paralysis-ebook/dp/B08P9MSQYD
!! SUPPORT DISCLOSURE TEAM !!
Patreon: https://www.patreon.com/disclosureteam
Buy me a coffee: https://www.buymeacoffee.com/disclosureteam
Disclosure Team Merch: https://disclosureteam.bigcartel.com/
Disclosure Team Instagram: https://www.instagram.com/disclosure_...
Disclosure Team Twitter: https://twitter.com/disclosureteam_
Disclosure Team is part of the Anomalous Podcast Network: https://audioboom.com/channels/5069292
Vinnie Adams is an abassador for UAP Society: https://uapsociety.com/
DISCLAIMER:
FAIR USE NOTICE: This video MAY contain copyrighted material, the use of which has not been specifically authorized by the copyright owner. Disclosure Team distributes this material for the purpose of news reporting, educational research, comment, and criticism, constituting Fair Use under 17 U.S.C § 107.
Intro music:
��� Track Title: Cold Shoulder
• Beat by https://chrishayesmusic.co.uk
#uap #usstheodoreroosevelt #gimbalufo #gimbaluap</t>
  </si>
  <si>
    <t>U7nBqzMKpUQ</t>
  </si>
  <si>
    <t>2022 08 31</t>
  </si>
  <si>
    <t>https://youtu.be/lVp2qrcaZy0</t>
  </si>
  <si>
    <t>#95 Diana Walsh Pasulka - UFOs, Religion, Apparitions &amp; More.</t>
  </si>
  <si>
    <t>Diana Walsh Pasulka is a writer and professor of religious studies at the University of North Carolina Wilmington. Pasulka has a B.A. from University of California, Davis, an M.A. from Graduate Theological Union, Berkeley, and a Ph.D. from Syracuse University. Her research focuses on religion and technology. Her books include American Cosmic and Heaven Can Wait.
Diana Twitter: https://twitter.com/dwpasulka
!! SUPPORT DISCLOSURE TEAM !!
Patreon: https://www.patreon.com/disclosureteam
Buy me a coffee: https://www.buymeacoffee.com/disclosureteam
Disclosure Team Merch: https://disclosureteam.bigcartel.com/
Disclosure Team Instagram: https://www.instagram.com/disclosure_...
Disclosure Team Twitter: https://twitter.com/disclosureteam_
Disclosure Team is part of the Anomalous Podcast Network: https://audioboom.com/channels/5069292
Vinnie Adams is an abassador for UAP Society: https://uapsociety.com/
DISCLAIMER:
FAIR USE NOTICE: This video MAY contain copyrighted material, the use of which has not been specifically authorized by the copyright owner. Disclosure Team distributes this material for the purpose of news reporting, educational research, comment, and criticism, constituting Fair Use under 17 U.S.C § 107.
Intro music:
��� Track Title: Cold Shoulder
• Beat by https://chrishayesmusic.co.uk
#uap #americancosmic #religion</t>
  </si>
  <si>
    <t>lVp2qrcaZy0</t>
  </si>
  <si>
    <t>2022 08 29</t>
  </si>
  <si>
    <t>https://youtu.be/avZjNzGw3EY</t>
  </si>
  <si>
    <t>#94 Graeme Rendall - UFO Research &amp; Historical Cases</t>
  </si>
  <si>
    <t>Graeme Rendall is the author of three books on the UFO subject. UFOs Before Roswell: European Foo-Fighters 1940-1945, Flying Saucer Fever: Airborne UFO Encounters, 1950-1952 and Dawn Of The Flying Saucers: Aerial UFO Encounters &amp; Official Investigations 1946-1949.
He is also a member of UAPMedia UK.
Graeme’s article on the 1952 Swiney/Crofts case: https://www.uapmedia.uk/articles/swineycrofts
Graeme Twitter: https://twitter.com/Borders750
Graeme Instagram: https://www.instagram.com/graeme_rendall/
Graeme's books: https://www.amazon.co.uk/Graeme-Rendall/e/B08X2R26VS?ref=sr_ntt_srch_lnk_1&amp;qid=1659439783&amp;sr=8-1
!! SUPPORT DISCLOSURE TEAM !!
Patreon: https://www.patreon.com/disclosureteam
Buy me a coffee: https://www.buymeacoffee.com/disclosureteam
Disclosure Team Merch: https://disclosureteam.bigcartel.com/
Disclosure Team Instagram: https://www.instagram.com/disclosure_...
Disclosure Team Twitter: https://twitter.com/disclosureteam_
Disclosure Team is part of the Anomalous Podcast Network: https://audioboom.com/channels/5069292
Vinnie Adams is an abassador for UAP Society: https://uapsociety.com/
DISCLAIMER:
FAIR USE NOTICE: This video MAY contain copyrighted material, the use of which has not been specifically authorized by the copyright owner. Disclosure Team distributes this material for the purpose of news reporting, educational research, comment, and criticism, constituting Fair Use under 17 U.S.C § 107.
Intro music:
• Track Title: Cold Shoulder
• Beat by https://chrishayesmusic.co.uk
#uap #foofighters #roswell</t>
  </si>
  <si>
    <t>avZjNzGw3EY</t>
  </si>
  <si>
    <t>2022 08 22</t>
  </si>
  <si>
    <t>https://youtu.be/kQqt0d34nbI</t>
  </si>
  <si>
    <t>Calvine Photograph Investigation Update &amp; Q&amp;A</t>
  </si>
  <si>
    <t>Q&amp;A - Answering all your questions regarding the Calvine photograph. 
I am once again joined by Dr. David Clarke, Matthew Illsley and Giles Stevens.
Also joining the panel is Sheffield Hallam University Senior Lecturer in Photography Andrew Robinson who produced the photo analysis on the Calvine Photograph.
And Graeme Rendall, who has written multiple articles on the Calvine case and provided lots of valuable information on the aviation aspect through his research. 
Andrew’s photo analysis version 3: https://drive.google.com/file/d/1X5GYTIijYsQ8m68bLk5SaDxcPdG2lOjJ/view?usp=drivesdk
Download high res scan image: https://drive.google.com/file/d/1FCOQiQKciRJsZ4pm26hdrFuVv1uzMk-k/view?usp=sharing
David’s Daily Mail article: https://www.dailymail.co.uk/news/article-11106737/Most-spectacular-UFO-photo-captured-glimpse-secret-Aurora-spy-plane-program.html
UAPMEDIAUK article: https://www.uapmedia.uk/articles/calvinerevealed
The Sun article: https://www.thesun.co.uk/news/19494171/best-ufo-photo-calvine-hidden/
David’s Blog: https://drdavidclarke.co.uk/secret-files/the-calvine-ufo-photographs/
!! SUPPORT DISCLOSURE TEAM !!
Patreon: https://www.patreon.com/disclosureteam
Buy me a coffee: https://www.buymeacoffee.com/disclosureteam
Disclosure Team Merch: https://disclosureteam.bigcartel.com/
Disclosure Team Instagram: https://www.instagram.com/disclosure_...
Disclosure Team Twitter: https://twitter.com/disclosureteam_
Disclosure Team is part of the Anomalous Podcast Network: https://audioboom.com/channels/5069292
Vinnie Adams is an abassador for UAP Society: https://uapsociety.com/
DISCLAIMER:
FAIR USE NOTICE: This video MAY contain copyrighted material, the use of which has not been specifically authorized by the copyright owner. Disclosure Team distributes this material for the purpose of news reporting, educational research, comment, and criticism, constituting Fair Use under 17 U.S.C § 107.
Intro music:
��� Track Title: Cold Shoulder
• Beat by https://chrishayesmusic.co.uk
#calvine #calvineufo #calvinephoto</t>
  </si>
  <si>
    <t>kQqt0d34nbI</t>
  </si>
  <si>
    <t>2022 08 11</t>
  </si>
  <si>
    <t>https://youtu.be/Ex7bD7OErak</t>
  </si>
  <si>
    <t>#93 Bob McGwier - UAP, Triangle Photo, Chris Bledsoe &amp; More.</t>
  </si>
  <si>
    <t>Robert G. McGwier is the founder and Technical Advisor at Hawkeye 360. He serves as Technical Director of Federated Wireless, Inc. Dr. McGwier is the Director of Research for the Ted and Karyn Hume Center for National Security and Technology, and Research Professor in the Bradley Department of Electrical and Computer Engineering at Virginia Tech. At Virginia Tech, he leads the overall execution of the Center’s research mission, and leads the university’s program development efforts in national security applications of wireless and space systems. His area of expertise is in radio frequency communications and digital signal processing. Before joining Virginia Tech, Dr. McGwier spent 26 years as a Member of the Technical Staff at the Institute for Defense Analyses’ Center for Communications Research in Princeton, NJ, where he worked on advanced research topics in mathematics and communications supporting the federal government. His work on behalf of the federal government has earned him many awards, including one of the intelligence community’s highest honors in 2002. Dr. McGwier is an avid amateur radio operator (call sign N4HY) and has previously served as the Vice President of Engineering for the Amateur Radio Satellite Corporation as well as a member of its Board of Directors. He is a member and former Director of the Tucson Amateur Packet Radio. He won the Dayton Amateur Radio Association Technical Award in 1990 and the Central State VHF Society Chambers Award in 2007 for his work in software defined radio and its application to amateur radio. Dr. McGwier was born in Lebanon, TN and grew up in Grove Hill, AL where he graduated from Clarke Country High in 1972. He received his Ph.D. in applied mathematics from Brown University in 1988.
Bob Twitter: https://twitter.com/BobMcGwier_N4HY
!! SUPPORT DISCLOSURE TEAM !!
Patreon: https://www.patreon.com/disclosureteam
Buy me a coffee: https://www.buymeacoffee.com/disclosureteam
Disclosure Team Merch: https://disclosureteam.bigcartel.com/
Disclosure Team Instagram: https://www.instagram.com/disclosure_...
Disclosure Team Twitter: https://twitter.com/disclosureteam_
Disclosure Team is part of the Anomalous Podcast Network: https://audioboom.com/channels/5069292
Vinnie Adams is an abassador for UAP Society: https://uapsociety.com/
DISCLAIMER:
FAIR USE NOTICE: This video MAY contain copyrighted material, the use of which has not been specifically authorized by the copyright owner. Disclosure Team distributes this material for the purpose of news reporting, educational research, comment, and criticism, constituting Fair Use under 17 U.S.C § 107.
Intro music:
• Track Title: Cold Shoulder
• Beat by https://chrishayesmusic.co.uk
#uap #natsec</t>
  </si>
  <si>
    <t>Ex7bD7OErak</t>
  </si>
  <si>
    <t>2022 07 31</t>
  </si>
  <si>
    <t>https://youtu.be/jaIwsEEQoDc</t>
  </si>
  <si>
    <t>#92 James Iandoli, Danny Silva, Ryan Robbins &amp; Jay Christopher King - UAP Panel Discussion</t>
  </si>
  <si>
    <t>James Iandoli is the creator of Engaging The Phenomenon which explores and researches UFO/UAP and related phenomena. Including Ufology, current events, human interaction with nonhuman intelligence (NHI)/CE-5, Consciousness, and beyond.
Engaging the Phenomenon YouTube: https://www.youtube.com/channel/UCnFc...
Engaging the Phenomenon Twitter: https://twitter.com/EngagingThe
Engaging the Phenomenon Instagram: https://www.instagram.com/engagingthe...
Danny Silva runs the website SilvaRecord.com where he covers UFO news and information. He focuses on developments and information related to UFOs.
Website: https://silvarecord.com/
Twitter: https://twitter.com/SilvaRecord
Instagram: https://www.instagram.com/dannysilvarecord/
Ryan Robbins aka 'UFO Jesus' is the creator of the YouTube channel Post Disclosure World. Ryan is a regular voice on #ufotwitter with in depth and on the ball views on the current state of the UAP subject.
YouTube channel: https://www.youtube.com/c/Postdisclosureworld
Ryan Twitter: https://twitter.com/PostDisclosure
Ryan Instagram: https://www.instagram.com/postdisclosureworld/
Jay Christopher King is co-founder of The Experiencer Group. 
The Experiencer Group is a unique and private member site dedicated to support, curiosity and community for those who’ve lived through anomalous events of any and all kinds. Have you seen a non-human entity, a UFO or maybe a ghost? Have you had out-of-body or near-death experiences? Do you believe you've ever had precognitive or highly intuitive visions, or sense things that other people seemingly can't? We're open to thoughtful people who've encountered all of these and other forms of what is sometimes called "high strangeness".
Jay Twitter: https://twitter.com/JayCKing78
Jay Instagram: https://www.instagram.com/jayckingjc/
The Experiencer Group Twitter: https://twitter.com/ForExperiencers
The Experiencer Group Instagram: https://www.instagram.com/the_experiencer_group/
The Experiencer Group Members Website: https://www.tegmembers.com/
!! SUPPORT DISCLOSURE TEAM !!
Patreon: https://www.patreon.com/disclosureteam
Buy me a coffee: https://www.buymeacoffee.com/disclosureteam
Disclosure Team Merch: https://disclosureteam.bigcartel.com/
Disclosure Team Instagram: https://www.instagram.com/disclosure_...
Disclosure Team Twitter: https://twitter.com/disclosureteam_
Disclosure Team is part of the Anomalous Podcast Network: https://audioboom.com/channels/5069292
Vinnie Adams is an abassador for UAP Society: https://uapsociety.com/
DISCLAIMER:
FAIR USE NOTICE: This video MAY contain copyrighted material, the use of which has not been specifically authorized by the copyright owner. Disclosure Team distributes this material for the purpose of news reporting, educational research, comment, and criticism, constituting Fair Use under 17 U.S.C § 107.
Intro music:
• Track Title: Cold Shoulder
• Beat by https://chrishayesmusic.co.uk
#uap #ufotwitter</t>
  </si>
  <si>
    <t>jaIwsEEQoDc</t>
  </si>
  <si>
    <t>2022 07 27</t>
  </si>
  <si>
    <t>https://youtu.be/VvItfSV6c9U</t>
  </si>
  <si>
    <t>#91 Katie Howland - IAA NDAA 2023, AARO &amp; More</t>
  </si>
  <si>
    <t>Katie Howland, MPH is an award-winning humanitarian with experience managing programs related to genocide response, childhood literacy, and global health across the Middle East and sub-Saharan Africa. Currently, Katie leads aid effectiveness efforts at a multi-million dollar international disability organization. In the past few years, Katie advised a Presidential campaign on forced migration and MENA issues, partnered with Nobel Peace Prize winner Nadia Murad's NGO to rehabilitate a classroom destroyed by ISIS, and was recognized in 2021 as one of the country's top 20 LGBTQ foreign affairs leaders by New America and Out in National Security.
Katie has an MPH in Epidemiology and BA in International Security and Conflict Resolution (ISCOR) from San Diego State University. Her work has been profiled by outlets including Forbes, MSNBC, The Hill, and Inkstick, and she is a regular podcast contributor on the national security implications of unidentified aerial phenomena. A sample of Katie's recent awards includes: 2022 Woman with MOXIE, 2020 Aerie Changemaker, and 2019 Rising Aztec.
Katie Linktree: https://linktr.ee/katiehowland
Katie Twitter: https://mobile.twitter.com/katieshowland
Katie Instagram: https://www.instagram.com/katie_s_howland/
!! SUPPORT DISCLOSURE TEAM !!
Patreon: https://www.patreon.com/disclosureteam
Buy me a coffee: https://www.buymeacoffee.com/disclosureteam
Disclosure Team Merch: https://disclosureteam.bigcartel.com/
Disclosure Team Instagram: https://www.instagram.com/disclosure_...
Disclosure Team Twitter: https://twitter.com/disclosureteam_
Disclosure Team is part of the Anomalous Podcast Network: https://audioboom.com/channels/5069292
Vinnie Adams is an ambassador for UAP Society: https://uapsociety.com/
DISCLAIMER:
FAIR USE NOTICE: This video MAY contain copyrighted material, the use of which has not been specifically authorized by the copyright owner. Disclosure Team distributes this material for the purpose of news reporting, educational research, comment, and criticism, constituting Fair Use under 17 U.S.C § 107.
Intro music:
• Track Title: Cold Shoulder
• Beat by https://chrishayesmusic.co.uk
#government #ndaa #aoimsg #uaptf</t>
  </si>
  <si>
    <t>VvItfSV6c9U</t>
  </si>
  <si>
    <t>2022 07 24</t>
  </si>
  <si>
    <t>https://youtu.be/9LbJ0DT6LbQ</t>
  </si>
  <si>
    <t>#90 ExoAcademian - UFO Phenomenon, Consciousness &amp; High Strangeness</t>
  </si>
  <si>
    <t>The ExoAcademian YouTube channel addresses inter-related topics such as the UFO Phenomenon, alien abductions, remote viewing and other psi phenomena, near death experiences, out of body experiences, interdimensionality, and high strangeness through the Point of Convergence and Liminal Phrames podcasts. In addition to discussing these and related topics, show host ExoAcademian will discuss their apparent connection as contact modalities within the bedrock of entangled Consciousness.
Exo Twitter: https://twitter.com/ExoAcademian
Point of Convergence website: https://pointofconvergence.net/
Watch Phenomenology here: https://vimeo.com/ondemand/phenomenology/722822591?autoplay=1
!! SUPPORT DISCLOSURE TEAM !!
Patreon: https://www.patreon.com/disclosureteam
Buy me a coffee: https://www.buymeacoffee.com/disclosureteam
Disclosure Team Merch: https://disclosureteam.bigcartel.com/
Disclosure Team Instagram: https://www.instagram.com/disclosure_...
Disclosure Team Twitter: https://twitter.com/disclosureteam_
Disclosure Team is part of the Anomalous Podcast Network: https://audioboom.com/channels/5069292
Vinnie Adams is an ambassador for UAP Society: https://uapsociety.com/
DISCLAIMER:
FAIR USE NOTICE: This video MAY contain copyrighted material, the use of which has not been specifically authorized by the copyright owner. Disclosure Team distributes this material for the purpose of news reporting, educational research, comment, and criticism, constituting Fair Use under 17 U.S.C § 107.
Intro music:
• Track Title: Cold Shoulder
• Beat by https://chrishayesmusic.co.uk
#consciousness #phenomenon #remoteviewing</t>
  </si>
  <si>
    <t>9LbJ0DT6LbQ</t>
  </si>
  <si>
    <t>2022 07 20</t>
  </si>
  <si>
    <t>https://youtu.be/_IqP39pQm0c</t>
  </si>
  <si>
    <t>#89 Sean Raasch - UFO Cases from the 1950's &amp; 60's</t>
  </si>
  <si>
    <t>Sean Raasch is a UFO  researcher, experiencer, video blogger, singer and songwriter. He has spent most of his life as a singer and songwriter, but for the past year he’s been on a mission so to speak out on UFOs. Sean had his own encounter in YEAR 2020.
His own experience led him to found Witness Citizen which provides daily YouTube Channel interviews and updates and is also active in ufology on Twitter. He has been pushing for transparency including calling members of Congress, including live on air! Via Witness Citizen, he has interviewed Lue Elizondo, Steve Bassett, and many more. 
Sean Twitter: https://twitter.com/WitnessCitizen
Sean Instagram: https://www.instagram.com/witnesscitizen/
Witness Citizen YouTube channel: https://www.youtube.com/channel/UCscu8PT7kcdzULAEFhjF81Q/featured
Witness Citizen Website: https://www.witnesscitizen.com/
RAF Bentwaters/Lakenheath with Dr David Clarke - https://youtu.be/2lbgrprmSt4
Watch Phenomenology here: https://vimeo.com/ondemand/phenomenology/722822591?autoplay=1
!! SUPPORT DISCLOSURE TEAM !!
Patreon: https://www.patreon.com/disclosureteam
Buy me a coffee: https://www.buymeacoffee.com/disclosureteam
Disclosure Team Merch: https://disclosureteam.bigcartel.com/
Disclosure Team Instagram: https://www.instagram.com/disclosure_...
Disclosure Team Twitter: https://twitter.com/disclosureteam_
Disclosure Team is part of the Anomalous Podcast Network: https://audioboom.com/channels/5069292
Vinnie Adams is an ambassador for UAP Society: https://uapsociety.com/
CHAPTERS
00:00:00 Intro
00:01:24 Welcome
00:03:01 IAA/NDAA 2023
00:09:16 Travis Taylor
00:15:48 1956 Bentwaters/Lakenheath
00:35:42 1952 Doc
00:41:48 1960 5 Mile long
00:43:52 1964 White Blinking
00:45:26 Rapid Object
00:47:14 Research Importance
DISCLAIMER:
FAIR USE NOTICE: This video MAY contain copyrighted material, the use of which has not been specifically authorized by the copyright owner. Disclosure Team distributes this material for the purpose of news reporting, educational research, comment, and criticism, constituting Fair Use under 17 U.S.C § 107.
Intro music:
• Track Title: Cold Shoulder
• Beat by https://chrishayesmusic.co.uk
#history #projectbluebook #ufocases</t>
  </si>
  <si>
    <t>_IqP39pQm0c</t>
  </si>
  <si>
    <t>2022 07 09</t>
  </si>
  <si>
    <t>https://youtu.be/2gpvi9DsbQ8</t>
  </si>
  <si>
    <t>#88 Brit Barbieri - Catalina Island, USOs &amp; more.</t>
  </si>
  <si>
    <t>Brit is a Ufologist, Cryptozoologist and Paranormal researcher and Investigator. She is also the host of the Podcast, No Earthly Explanation alongside Don Schmitt.
Brit also featured in the TV series: Unidentified with Demi Lovato. You can catch Brit in a new episode of the series UFO Witness with Ben Hanson where the team investigates Catalina Island in the search for USO's.
Brit Linktree: https://linktr.ee/brit_investigates
Watch Phenomenology here: https://vimeo.com/ondemand/phenomenology/722822591?autoplay=1
!! SUPPORT DISCLOSURE TEAM !!
Patreon: https://www.patreon.com/disclosureteam
Buy me a coffee: https://www.buymeacoffee.com/disclosureteam
Disclosure Team Merch: https://disclosureteam.bigcartel.com/
Disclosure Team Instagram: https://www.instagram.com/disclosure_...
Disclosure Team Twitter: https://twitter.com/disclosureteam_
Disclosure Team is part of the Anomalous Podcast Network: https://audioboom.com/channels/5069292
Vinnie Adams is an ambassador for UAP Society: https://uapsociety.com/
DISCLAIMER:
FAIR USE NOTICE: This video MAY contain copyrighted material, the use of which has not been specifically authorized by the copyright owner. Disclosure Team distributes this material for the purpose of news reporting, educational research, comment, and criticism, constituting Fair Use under 17 U.S.C § 107.
Intro music:
• Track Title: Cold Shoulder
• Beat by https://chrishayesmusic.co.uk
#bigfoot #paranormal #uap</t>
  </si>
  <si>
    <t>2gpvi9DsbQ8</t>
  </si>
  <si>
    <t>2022 07 05</t>
  </si>
  <si>
    <t>https://youtu.be/HxEBpOx6kJs</t>
  </si>
  <si>
    <t>#87 Rony Vernet - Brazilian UFO Hearings</t>
  </si>
  <si>
    <t>Rony is a Brazilian UFO researcher &amp; Electronics and Computer Engineer. He Is also the founder of UAP Brazil.
Rony will be giving a speech and presentation at the Brazilian Senate UFO Hearings on June 24th 2022.
Rony Twitter: https://twitter.com/RonyVernet
Website: https://uapbrazil.com/
!! SUPPORT DISCLOSURE TEAM !!
Patreon: https://www.patreon.com/disclosureteam
Buy me a coffee: https://www.buymeacoffee.com/disclosureteam
Disclosure Team Merch: https://disclosureteam.bigcartel.com/
Disclosure Team Instagram: https://www.instagram.com/disclosure_...
Disclosure Team Twitter: https://twitter.com/disclosureteam_
Disclosure Team is part of the Anomalous Podcast Network: https://audioboom.com/channels/5069292
Vinnie Adams is an abassador for UAP Society: https://uapsociety.com/
CHAPTERS
00:00:00 Start
00:00:38 Welcome
00:01:37 Background and first interest in UFOs
00:03:42 UFO culture in Brazil
00:05:06 Current government UFO Program?
00:06:20 Brazilian media and UFOs
00:08:02 Brazil Hearings, why now?
00:10:25 First UFO hearings in Brazil?
00:11:29 Rony’s Presentation at the hearings
00:17:32 Brazil FOIA
00:19:03 Lue Elizondo 
00:23:41 Robert Salas &amp; Gary Heseltine
00:25:52 Geraldo Lemos Neto comments
00:29:36 Nuclear connection in Brazil?
00:30:32 Media reaction to hearings
00:31:57 What comes next?
00:34:19 What’s next for Rony?
00:38:41 Hostile intent in Brazilian cases?
00:40:02 Mage incident a hoax?
00:42:40 James Fox Movie
00:43:40 Thank you Rony
DISCLAIMER:
FAIR USE NOTICE: This video MAY contain copyrighted material, the use of which has not been specifically authorized by the copyright owner. Disclosure Team distributes this material for the purpose of news reporting, educational research, comment, and criticism, constituting Fair Use under 17 U.S.C § 107.
Intro music:
• Track Title: Cold Shoulder
• Beat by https://chrishayesmusic.co.uk
#brazil #senate #ufohearings #uap</t>
  </si>
  <si>
    <t>HxEBpOx6kJs</t>
  </si>
  <si>
    <t>2022 06 30</t>
  </si>
  <si>
    <t>https://youtu.be/hCYiYuk86AA</t>
  </si>
  <si>
    <t>#86 Steve Bassett - Government, Congressional Hearings &amp; UFO Amnesty</t>
  </si>
  <si>
    <t>Stephen Bassett is a political activist, Disclosure advocate and the executive director of Paradigm Research Group (PRG) founded in 1996 to end a government imposed embargo on the truth behind extraterrestrial related phenomena. He has spoken to audiences around the world about the implications of "Disclosure" - the  formal confirmation by heads of state of an extraterrestrial presence engaging the human race. He has lectured around the world on the political implications of UAP/ET phenomena and given over 1200 radio and television interviews. PRG's advocacy work has been extensively covered by national and international media including being featured on CNN, Fox News, MSNBC and in the Washington Post and New York Times.
In 2013 PRG organized and conducted a "Citizen Hearing on Disclosure" at the National Press Club in Washington. In November of 2014 PRG launched a two year political initiative out of Washington, DC that injected the ET issue into the 2016 presidential campaign. PRG recently launched a new exopolitical podcast out of Washington, DC - the DisclosureWire - based in the National Press Building two blocks from the White House.
Bassett has appeared in many documentary films and his lectures and interviews are well represented on YouTube.
Main website: www.paradigmresearchgroup.org
DisclosureWire Podcast:  www.disclosurewire.org
!! SUPPORT DISCLOSURE TEAM !!
Disclosure Team Patreon: https://www.patreon.com/disclosureteam
Disclosure Team PayPal: https://paypal.me/disclosureteam?coun...
Disclosure Team Instagram: https://www.instagram.com/disclosure_...
Disclosure Team Twitter: https://twitter.com/disclosureteam_
Disclosure Team is part of the Anomalous Podcast Network: https://audioboom.com/channels/5069292
DISCLAIMER:
FAIR USE NOTICE: This video MAY contain copyrighted material, the use of which has not been specifically authorized by the copyright owner. Disclosure Team distributes this material for the purpose of news reporting, educational research, comment, and criticism, constituting Fair Use under 17 U.S.C § 107.
Intro music:
• Track Title: Cold Shoulder
• Beat by https://chrishayesmusic.co.uk</t>
  </si>
  <si>
    <t>hCYiYuk86AA</t>
  </si>
  <si>
    <t>2022 06 22</t>
  </si>
  <si>
    <t>https://youtu.be/C225TG1i2_8</t>
  </si>
  <si>
    <t>#85 Christopher Bartel - USAF, BAASS &amp; Skinwalker Ranch</t>
  </si>
  <si>
    <t>Not long after graduating from high school, Christopher Bartel joined the United States Air Force (USAF) in 1997.
There, he served on active duty for nine years with the USAF Security Forces. During that time, Bartel was stationed at Nellis Air Force Base in Las Vegas, NV, with two deployments to Saudi Arabia in 1999 and 2002. Later, he went on to become a cadre instructor for the Ground Combat Training Squadron at Creech Air Force Base in Indian Springs, NV. After being honorably discharged from military service, Bartel was hired as a Security Police Officer by the Nevada National Security Site (also known as the Nevada Test Site). The skills and experiences he acquired in the military made him a valuable asset to the BAASS security team given the nature and scope of their DIA contract.
When he first deployed to Skinwalker Ranch in October 2010, he did not know much about the property, its past history, or the true nature of US government involvement in the site. For Bartel, it was merely an assignment, like many others in the past, and he adhered strictly to the guidelines and protocols set forth by his employer. Interestingly, an unconventional aspect of his job did require him to try and tap into his surroundings and establish contact with “the unknown.”
Chris Twitter: https://twitter.com/ChrisBartelSWR
Chris Instagram: https://www.instagram.com/christopher.bartel/
University of Maryland Art Gallery's The Skinwalker Ranch Series, 2010–2016 digital photo archive: https://www.skinwalkerranchportfolio.org/
!! SUPPORT DISCLOSURE TEAM !!
Disclosure Team Patreon: https://www.patreon.com/disclosureteam
Disclosure Team PayPal: https://paypal.me/disclosureteam?coun...
Disclosure Team Instagram: https://www.instagram.com/disclosure_...
Disclosure Team Twitter: https://twitter.com/disclosureteam_
Disclosure Team is part of the Anomalous Podcast Network: https://audioboom.com/channels/5069292
DISCLAIMER:
FAIR USE NOTICE: This video MAY contain copyrighted material, the use of which has not been specifically authorized by the copyright owner. Disclosure Team distributes this material for the purpose of news reporting, educational research, comment, and criticism, constituting Fair Use under 17 U.S.C § 107.
Intro music:
• Track Title: Cold Shoulder
• Beat by https://chrishayesmusic.co.uk
#uap #skinwalkerranch #bigelow #skinwalker</t>
  </si>
  <si>
    <t>C225TG1i2_8</t>
  </si>
  <si>
    <t>2022 06 14</t>
  </si>
  <si>
    <t>https://youtu.be/RSKDwvBlahk</t>
  </si>
  <si>
    <t>#84 Randall Nickerson - Director of Ariel Phenomenon</t>
  </si>
  <si>
    <t>Randall Nickerson has been working in the film industry since 1987, first as a stage and film actor, before transitioning into cinematography, and ultimately into directing in 2001.  After several short documentaries, Nickerson made the leap to his first feature-length film, Ariel Phenomenon.
Ariel Phenomenon explores an African extraterrestrial encounter witnessed by over sixty schoolchildren in 1994. As a Harvard professor, a BBC war reporter, and past students investigate, they struggle to answer the question: “What happens when you experience something so extraordinary that nobody believes you?”
Ariel Phenomenon Website: https://arielphenomenon.com/
!! SUPPORT DISCLOSURE TEAM !!
Disclosure Team Patreon: https://www.patreon.com/disclosureteam
Disclosure Team PayPal: https://paypal.me/disclosureteam?coun...
Disclosure Team Instagram: https://www.instagram.com/disclosure_...
Disclosure Team Twitter: https://twitter.com/disclosureteam_
Disclosure Team is part of the Anomalous Podcast Network: https://audioboom.com/channels/5069292
DISCLAIMER:
FAIR USE NOTICE: This video MAY contain copyrighted material, the use of which has not been specifically authorized by the copyright owner. Disclosure Team distributes this material for the purpose of news reporting, educational research, comment, and criticism, constituting Fair Use under 17 U.S.C § 107.
Intro music:
• Track Title: Cold Shoulder
• Beat by https://chrishayesmusic.co.uk
#uap #arielschool #arielphenomenon #elizondo #uap #pentagon #uaptf #unidentifiedaerialphenomena #disclosure #disclosureteam #task force #ufosighting #ufoabduction #realufo #uapreport #alien #realalien #lueelizondo #aatip #skinwalkerranch #skinwalker #skinwalker ranch #galileoproject #aviloeb #avi loeb #galileo project #ufo witness #ufo sighting #real ufo #podcast #colombia #colombia ufo #phenomenology</t>
  </si>
  <si>
    <t>RSKDwvBlahk</t>
  </si>
  <si>
    <t>2022 06 08</t>
  </si>
  <si>
    <t>https://youtu.be/qpYYaQdAVEM</t>
  </si>
  <si>
    <t>#83 Nick Cook - Aerospace, Black Projects &amp; Consciousness</t>
  </si>
  <si>
    <t>Nick worked for the world-renowned Jane’s Defence Weekly as a reporter in the late 1980s – rising quickly to become its Aviation Editor. In 2001, his first non-fiction title, The Hunt For Zero Point, reached No 3 in the Amazon general list and Number 1 in its non-fiction charts. The Hunt was the culmination of a decade-long investigation into a heretical idea that anti-gravity technology could have been buried under decades of secret military development.
Nick's website: http://www.nickcook.works/
!! SUPPORT DISCLOSURE TEAM !!
Disclosure Team Patreon: https://www.patreon.com/disclosureteam
Disclosure Team PayPal: https://paypal.me/disclosureteam?coun...
Disclosure Team Instagram: https://www.instagram.com/disclosure_...
Disclosure Team Twitter: https://twitter.com/disclosureteam_
Disclosure Team is part of the Anomalous Podcast Network: https://audioboom.com/channels/5069292
DISCLAIMER:
FAIR USE NOTICE: This video MAY contain copyrighted material, the use of which has not been specifically authorized by the copyright owner. Disclosure Team distributes this material for the purpose of news reporting, educational research, comment, and criticism, constituting Fair Use under 17 U.S.C § 107.
Intro music:
• Track Title: Cold Shoulder
• Beat by https://chrishayesmusic.co.uk
#uap #antigravity #aerospace #elizondo #uap #pentagon #uaptf #unidentifiedaerialphenomena #disclosure #disclosureteam #task force #ufosighting #ufoabduction #realufo #uapreport #alien #realalien #lueelizondo #aatip #skinwalkerranch #skinwalker #skinwalker ranch #galileoproject #aviloeb #avi loeb #galileo project #ufo witness #ufo sighting #real ufo #podcast #colombia #colombia ufo #phenomenology</t>
  </si>
  <si>
    <t>qpYYaQdAVEM</t>
  </si>
  <si>
    <t>2022 05 28</t>
  </si>
  <si>
    <t>https://youtu.be/i62Xf6hTSIo</t>
  </si>
  <si>
    <t>#82 David Marler - Triangle UFOs</t>
  </si>
  <si>
    <t>David has had a lifelong interest in the subject of UFOs. He joined The Mutual UFO Network (MUFON) in 1990 as a Field Investigator Trainee. Since then, he has served as Field Investigator, State Section Director, as well as Illinois State Director. David is currently an independent UFO researcher.
During his tenure with MUFON, he had conducted numerous investigations into alleged UFO sightings and related experiences. He has discussed the subject of UFOs on numerous radio and television news programs. He has also lectured on the subject to various school and adult audiences over the years.
David has assisted the History, Learning, Discovery, and Smithsonian Channels on UFO documentaries in addition to independent productions.
David has an extensive personal library of UFO books, journals, magazines, newspapers, and case files from around the world that covers the last 70+ years. With this he has been examining the detailed history of UFO sighting reports and related patterns.
David strives to have an open mind regarding the UFO phenomenon. However, he also acknowledges the need for a skeptical approach when examining each individual UFO report. Despite the large percentage of misidentifications and hoaxes in the UFO data, David recognizes what appears to be a core phenomenon beneath it all.
David received his Bachelor of Science degree in Psychology from Southern Illinois University at Edwardsville (SIUE). He received his Certification in Hypnotherapy from Mottin and Johnson Institute of Hypnosis in St. Louis, Missouri.
David is a Registered Polysomnographic Technician (RPSGT) and assisted in diagnosing and treating patients that suffered from various sleep disorders for several years at a major St. Louis-based medical facility. He has worked within the medical field for over twenty years.
David resides in Albuquerque, New Mexico.
David Website: https://davidmarlerufo.com/
!! SUPPORT DISCLOSURE TEAM !!
Disclosure Team Patreon: https://www.patreon.com/disclosureteam
Disclosure Team PayPal: https://paypal.me/disclosureteam?coun...
Disclosure Team Instagram: https://www.instagram.com/disclosure_...
Disclosure Team Twitter: https://twitter.com/disclosureteam_
Disclosure Team is part of the Anomalous Podcast Network: https://audioboom.com/channels/5069292
DISCLAIMER:
FAIR USE NOTICE: This video MAY contain copyrighted material, the use of which has not been specifically authorized by the copyright owner. Disclosure Team distributes this material for the purpose of news reporting, educational research, comment, and criticism, constituting Fair Use under 17 U.S.C § 107.
Intro music:
• Track Title: Cold Shoulder
• Available at: https://youtu.be/CvqeOzeqB-w
• Beat by https://chrishayesmusic.co.uk
#uap #triangle  #blacktriangle #atearinthesky #uapx #elizondo #uap #pentagon #uaptf #unidentifiedaerialphenomena #disclosure #disclosureteam #task force #ufosighting #ufoabduction #realufo #uapreport #alien #realalien #lueelizondo #aatip #skinwalkerranch #skinwalker #skinwalker ranch #galileoproject #aviloeb #avi loeb #galileo project #ufo witness #ufo sighting #real ufo #podcast #colombia #colombia ufo #phenomenology</t>
  </si>
  <si>
    <t>i62Xf6hTSIo</t>
  </si>
  <si>
    <t>2022 05 27</t>
  </si>
  <si>
    <t>https://youtu.be/fnPfjxxRI0Y</t>
  </si>
  <si>
    <t>#81 Garry Nolan - UAP, Immunology &amp; more</t>
  </si>
  <si>
    <t>Garry Nolan got involved working on UFOs after being approached by officials and an aerospace corporation to "help them understand the medical harm that had come to some individuals, related to supposed interactions with an anomalous craft", primarily due to the kinds of blood analysis that his lab can conduct. Initially via CyTOF blood analysis, he helped investigate the brains of around 100 patients, mostly "defense or governmental personnel or people working in the aerospace industry", of which a subset claimed to have seen UAPs and the majority had symptoms that were "basically identical to what's now called Havana syndrome" who had their brains scanned via MRI. He stated that some of the brains were horribly damaged and that "what we thought was the damage across multiple individuals" turned out to be a "over-connection of neurons between the head of the caudate and the putamen" which he claims was disproportionate in this cohort compared to the general population[clarification needed]. Others have independently (and even earlier) verified the role of the caudate in intelligence and planning. For at least multiple individuals of this subset, this brain characteristic was something that the people were born with.
Garry Twitter: https://twitter.com/GarryPNolan
!! SUPPORT DISCLOSURE TEAM !!
Disclosure Team Patreon: https://www.patreon.com/disclosureteam
Disclosure Team PayPal: https://paypal.me/disclosureteam?coun...
Disclosure Team Instagram: https://www.instagram.com/disclosure_...
Disclosure Team Twitter: https://twitter.com/disclosureteam_
Disclosure Team is part of the Anomalous Podcast Network: https://audioboom.com/channels/5069292
DISCLAIMER:
FAIR USE NOTICE: This video MAY contain copyrighted material, the use of which has not been specifically authorized by the copyright owner. Disclosure Team distributes this material for the purpose of news reporting, educational research, comment, and criticism, constituting Fair Use under 17 U.S.C § 107.
Intro music:
• Track Title: Cold Shoulder
• Available at: https://youtu.be/CvqeOzeqB-w
• Beat by https://chrishayesmusic.co.uk
#uap #garry nolan #stanford</t>
  </si>
  <si>
    <t>fnPfjxxRI0Y</t>
  </si>
  <si>
    <t>2022 05 22</t>
  </si>
  <si>
    <t>https://youtu.be/vmU5vwPShiY</t>
  </si>
  <si>
    <t>#80 Matthew Szydagis , Michael Masters &amp; Rich Hoffman - UAP &amp; Science</t>
  </si>
  <si>
    <t>Professor Matthew Szydagis received his B.A., M.S., and Ph.D. from the University of Chicago in 2005, 2006 and 2011 respectively, then continued his work in physics as a postdoctoral scholar at the University of California Davis (2010-2014). Since 2014, he has been a professor at the University at Albany Department of Physics, pursuing experimental particle astrophysics. He realized that the UAP phenomenon may be tied to real-life extraterrestrial incursion after the AATIP reveal and the numerous trusted media outlets following up on it and the Nimitz incident, along with similar incidents.
Richard Hoffman has a B.A. in Organizational Communication from Wright State University.  He is an Information Technology Consultant and Strategist , currently working as an Enterprise Architect at Redstone Arsenal and the Marshall Space Flight Center in Huntsville, Alabama.  He has over 50 years of experience in the research and investigation of UAP Phenomena.
Rich Twitter: https://twitter.com/ufoxprt
Rich Instagram: https://www.instagram.com/ufoxprt/
Link to SCU: https://www.explorescu.org/
Dr Masters is a Professor of Biological Anthropology at Montana Tech of the University of Montana. His further research interests center on investigating hominin biocultural evolution, astrobiology, astronomy and the physics of time as they relate to the UFO phenomenon. His new book, Identified Flying Objects: A Multidisciplinary Scientific Approach to the UFO Phenomenon, cautiously examines the premise that “UFOs” and “Aliens” may simply be our distant human descendants, using the anthropological tool of time travel to visit and study us, as members of their own hominin evolutionary past. This text challenges readers to consider new possibilities while cultivating conversations about our ever-evolving understanding of time and time travel.
Dr Masters Twitter: https://twitter.com/morphotime
Dr Masters Instagram: https://www.instagram.com/morphotime/
Dr Masters Website: https://idflyobj.com/interviews
Dr Masters Book: https://www.amazon.co.uk/Identified-Flying-Objects-Multidisciplinary-Scientific/dp/1733634061
!! SUPPORT DISCLOSURE TEAM !!
Disclosure Team Patreon: https://www.patreon.com/disclosureteam
Disclosure Team PayPal: https://paypal.me/disclosureteam?coun...
Disclosure Team Instagram: https://www.instagram.com/disclosure_...
Disclosure Team Twitter: https://twitter.com/disclosureteam_
Disclosure Team is part of the Anomalous Podcast Network: https://audioboom.com/channels/5069292
DISCLAIMER:
FAIR USE NOTICE: This video MAY contain copyrighted material, the use of which has not been specifically authorized by the copyright owner. Disclosure Team distributes this material for the purpose of news reporting, educational research, comment, and criticism, constituting Fair Use under 17 U.S.C § 107.
Intro music:
• Track Title:Yearning
• Available at: https://youtu.be/j-UlkEjDAOA
• Beat by Chris Hayes Music
#uap #atearinthesky #uapx #elizondo #uap #pentagon #uaptf #unidentifiedaerialphenomena #disclosure #disclosureteam #task force #ufosighting #ufoabduction #realufo #uapreport #alien #realalien #lueelizondo #aatip #skinwalkerranch #skinwalker #skinwalker ranch #galileoproject #aviloeb #avi loeb #galileo project #ufo witness #ufo sighting #real ufo #podcast #colombia #colombia ufo #phenomenology</t>
  </si>
  <si>
    <t>vmU5vwPShiY</t>
  </si>
  <si>
    <t>2022 05 17</t>
  </si>
  <si>
    <t>https://youtu.be/pBlYafhDRQg</t>
  </si>
  <si>
    <t>#79 Chris Lehto - UAP, NFTs &amp; More</t>
  </si>
  <si>
    <t>Chris Lehto is a retired F-16 pilot and currently writes books and makes YouTube videos. He has a Bachelors of Science in Chemistry-Materials Science from the Air Force Academy and a Masters in Aeronautical Science from Embry-Riddle University. He has been stationed in South Korea, Italy, Alaska, Turkey, Spain and several locations in the contiguous US. His background and training allow him to provide a new and unique viewpoint. He grew up in Houston and currently lives with his wife and three little kids in Lagos, Portugal.
UAP Society Website: https://uapsociety.com/
Chris Lehto Twitter: https://twitter.com/chrisotis78
Chris Lehto Instagram: https://www.instagram.com/otis78/
Chris Lehto YouTube: https://www.youtube.com/c/ChrisLehtoF16
UAP Society YouTube: https://www.youtube.com/@uapsociety
!! SUPPORT DISCLOSURE TEAM !!
Disclosure Team Patreon: https://www.patreon.com/disclosureteam
Disclosure Team PayPal: https://paypal.me/disclosureteam?coun...
Disclosure Team Instagram: https://www.instagram.com/disclosure_...
Disclosure Team Twitter: https://twitter.com/disclosureteam_
Disclosure Team is part of the Anomalous Podcast Network: https://audioboom.com/channels/5069292
DISCLAIMER:
FAIR USE NOTICE: This video MAY contain copyrighted material, the use of which has not been specifically authorized by the copyright owner. Disclosure Team distributes this material for the purpose of news reporting, educational research, comment, and criticism, constituting Fair Use under 17 U.S.C § 107.
Intro music:
• Track Title: Cold Shoulder
• Available at: https://youtu.be/CvqeOzeqB-w
• Beat by https://chrishayesmusic.co.uk
#uap #pilot #F16 #elizondo #uap #pentagon #uaptf #unidentifiedaerialphenomena #disclosure #disclosureteam #task force #ufosighting #ufoabduction #realufo #uapreport #alien #realalien #lueelizondo #aatip #skinwalkerranch #skinwalker #skinwalker ranch #galileoproject #aviloeb #avi loeb #galileo project #ufo witness #ufo sighting #real ufo #podcast #colombia #colombia ufo #phenomenology</t>
  </si>
  <si>
    <t>pBlYafhDRQg</t>
  </si>
  <si>
    <t>2022 05 15</t>
  </si>
  <si>
    <t>https://youtu.be/GqbpDX8c9v4</t>
  </si>
  <si>
    <t>#78 Ralph Blumenthal - Congressional Hearings</t>
  </si>
  <si>
    <t>Ralph joins me to talk about the upcoming open congressional hearings held by a subcommittee of the House Intelligence Committee.
Ralph's latest article with Leslie Kean: https://www.nytimes.com/2022/05/10/us/politics/ufo-sightings-house-hearing.html?smid=tw-share
Ralph Blumenthal, a Distinguished Lecturer at Baruch College of the City University of New York, and summer journalism instructor at Phillips Exeter Academy, was an award-winning reporter for The New York Times from 1964 to 2009, and has written seven books on organized crime and cultural history. He led the Times metro team that won the Pulitzer Prize for breaking news coverage of the 1993 truck-bombing of the World Trade Center. In 2001, Blumenthal was named a Fellow of the John Simon Guggenheim Memorial Foundation to research the progressive career and penal reforms of Warden Lewis E. Lawes, “the man who made Sing Sing sing.” The book on Warden Lawes, Miracle at Sing Sing, was published by St. Martin’s in June, 2004.
During the coronavirus pandemic he has contributed articles to The Times and other publications, worked from home on his Baruch Archives blog, “An Adventure in Democracy”, and given virtual talks on his new book, “The Believer: Alien Encounters, Hard Science, and the Passion of John Mack.”
For more than 45 years, Blumenthal led an extensive and illustrious career at The Times as Texas correspondent and Southwest Bureau Chief (2003-8); arts and culture news reporter (1994-2003); investigative and crime reporter (1971-1994); foreign correspondent (West Germany, South Vietnam, Cambodia, 1968-1971); and metro and Westchester correspondent (1964-1968). He began his journalism career as reporter/columnist for The Grand Prairie Daily News Texan in 1963.
Blumenthal earned a Guggenheim Fellowship (2001), a Columbia University Graduate School of Journalism Alumni Award (2001), and the Nieman Foundation’s Worth Bingham Prize for distinguished investigative reporting on USAir crashes. (1994.) He was inducted into the C.C.N.Y. Communications Alumni Hall of Fame in May 2010. Since 2010 he has taught journalism in the high school summer program of Phillips Exeter Academy in Exeter, N.H., and in 2010 was named a Distinguished Lecturer at Baruch College where he taught journalism and currently oversees historic collections in the Newman Library Archives.
Ralph's Website: http://www.ralphblumenthal.com/
Ralph on Twitter: https://twitter.com/ralphblu
Ralph's article on The Debrief: https://thedebrief.org/the-experience-the-cultural-rise-of-alien-abductions-and-those-who-encounter-them/
Ralph's articles with The New York Times: https://www.nytimes.com/by/ralph-blumenthal
!! SUPPORT DISCLOSURE TEAM !!
Disclosure Team Patreon: https://www.patreon.com/disclosureteam
Disclosure Team PayPal: https://paypal.me/disclosureteam?coun...
Disclosure Team Instagram: https://www.instagram.com/disclosure_...
Disclosure Team Twitter: https://twitter.com/disclosureteam_
Disclosure Team is part of the Anomalous Podcast Network: https://audioboom.com/channels/5069292
DISCLAIMER:
FAIR USE NOTICE: This video MAY contain copyrighted material, the use of which has not been specifically authorized by the copyright owner. Disclosure Team distributes this material for the purpose of news reporting, educational research, comment, and criticism, constituting Fair Use under 17 U.S.C § 107.
Intro music:
• Track Title: Cold Shoulder
• Beat by https://chrishayesmusic.co.uk
#uap #congress #newyorktimes</t>
  </si>
  <si>
    <t>GqbpDX8c9v4</t>
  </si>
  <si>
    <t>2022 05 11</t>
  </si>
  <si>
    <t>https://youtu.be/KeLSgmmwAsk</t>
  </si>
  <si>
    <t>#77 Caroline Cory - Director of 'A Tear in the Sky'</t>
  </si>
  <si>
    <t>Caroline joins me to discuss her latest documentary 'A Tear in the Sky'. Award-winning documentary A TEAR IN THE SKY takes you on an unprecedented journey into the UFO / UAP phenomenon. A team of military personnel, scientists and special guest William Shatner will attempt to re-capture, in real time, the US Navy “TicTac” UFOs and other space anomalies, using state-of-the-art, military-grade equipment and technology. What they find instead are thought-provoking clues into the true nature of the UFO phenomenon and the very fabric of our spacetime reality.
Caroline Cory is an award-winning filmmaker, executive producer and founder of Omnium Media. As a child and throughout her life, Cory has had numerous E.S.P (extra-sensory) and pre-cognition experiences, which led her to become deeply connected to existential topics, the study of consciousness and the mechanics of the universe. In 2010, Cory founded Omnium Media, an entertainment and media platform which tackles thought provoking topics on the human condition and the nature of reality. In addition to writing and producing, Cory continues to lecture and coach internationally on various mind over matter subjects and appears regularly as a guest expert on supernatural phenomena at major conferences and television shows including such popular series as The UnXplained with William Shatner and History Channel's Ancient Aliens.
"A TEAR IN THE SKY" https://www.ATearInThesky.com
Caroline Twitter: https://twitter.com/OMniumUniverse
A Tear in the Sky Twitter: https://twitter.com/ATearInTheSkyF1
A Tear in the Sky Instagram: https://www.instagram.com/atearinthesky_film/
"SUPERHUMAN" https://www.youtube.com/watch?v=DKaVAfAJseQ
http://www.SuperhumanFilm.com
http://www.OmniumMedia.com
http://www.OmniumUniverse.com
http://www.icocreate.net
http://www.Omnium.Foundation
!! SUPPORT DISCLOSURE TEAM !!
Disclosure Team Patreon: https://www.patreon.com/disclosureteam
Disclosure Team PayPal: https://paypal.me/disclosureteam?coun...
Disclosure Team Instagram: https://www.instagram.com/disclosure_...
Disclosure Team Twitter: https://twitter.com/disclosureteam_
Disclosure Team is part of the Anomalous Podcast Network: https://audioboom.com/channels/5069292
DISCLAIMER:
FAIR USE NOTICE: This video MAY contain copyrighted material, the use of which has not been specifically authorized by the copyright owner. Disclosure Team distributes this material for the purpose of news reporting, educational research, comment, and criticism, constituting Fair Use under 17 U.S.C § 107.
Intro music:
• Track Title: Cold Shoulder
• Available at: https://youtu.be/CvqeOzeqB-w
• Beat by https://chrishayesmusic.co.uk
#uap #atearinthesky #uapx</t>
  </si>
  <si>
    <t>KeLSgmmwAsk</t>
  </si>
  <si>
    <t>2022 05 03</t>
  </si>
  <si>
    <t>https://youtu.be/OQOUiT-wDTI</t>
  </si>
  <si>
    <t>#76 Tim McMillan - UFOs UAP, Intel &amp; More</t>
  </si>
  <si>
    <t>Tim McMillan is a retired police lieutenant, investigative reporter and co-founder and Executive Director of The Debrief. His writing covers defense, science, and the intelligence community.
Tim Twitter: https://twitter.com/LtTimMcMillan
Tim Instagram: https://www.instagram.com/lt.tim_mcmillan/
Tim Website: https://www.lttimmcmillan.com/
The Debrief: https://thedebrief.org/
!! SUPPORT DISCLOSURE TEAM !!
Buy me a glass of red wine: https://www.buymeacoffee.com/disclosureteam
Disclosure Team Patreon: https://www.patreon.com/disclosureteam
Disclosure Team PayPal: https://paypal.me/disclosureteam?coun...
Disclosure Team Instagram: https://www.instagram.com/disclosure_...
Disclosure Team Twitter: https://twitter.com/disclosureteam_
Disclosure Team is part of the Anomalous Podcast Network: https://audioboom.com/channels/5069292
DISCLAIMER:
FAIR USE NOTICE: This video MAY contain copyrighted material, the use of which has not been specifically authorized by the copyright owner. Disclosure Team distributes this material for the purpose of news reporting, educational research, comment, and criticism, constituting Fair Use under 17 U.S.C § 107.
Intro music:
• Track Title:Yearning
• Available at: https://youtu.be/j-UlkEjDAOA
• Beat by Chris Hayes Music
#uap #paradigm #elizondo #uap #pentagon #uaptf #unidentifiedaerialphenomena #disclosure #disclosureteam #task force #ufosighting #ufoabduction #realufo #uapreport #alien #realalien #lueelizondo #aatip #skinwalkerranch #skinwalker #skinwalker ranch #galileoproject #aviloeb #avi loeb #galileo project #ufo witness #ufo sighting #real ufo #podcast #colombia #colombia ufo #phenomenology</t>
  </si>
  <si>
    <t>OQOUiT-wDTI</t>
  </si>
  <si>
    <t>2022 04 27</t>
  </si>
  <si>
    <t>https://youtu.be/Mf_pQ6hPAyA</t>
  </si>
  <si>
    <t>#75 Cristina Gomez - UFOs &amp; Mysteries with a History</t>
  </si>
  <si>
    <t>Cristina is the creator and host of KUNX Talk Radio Host,  Paradigm Shifts Channel. She also hosts for The Debrief.
Cristina YouTube: https://www.youtube.com/c/ParadigmShifts
Cristina Twitter: https://twitter.com/Eyes_OnTheSkies
Cristina Instagram: https://www.instagram.com/cristina.g0mez/
!! SUPPORT DISCLOSURE TEAM !!
Disclosure Team Patreon: https://www.patreon.com/disclosureteam
Disclosure Team PayPal: https://paypal.me/disclosureteam?coun...
Disclosure Team Instagram: https://www.instagram.com/disclosure_...
Disclosure Team Twitter: https://twitter.com/disclosureteam_
Disclosure Team is part of the Anomalous Podcast Network: https://audioboom.com/channels/5069292
DISCLAIMER:
FAIR USE NOTICE: This video MAY contain copyrighted material, the use of which has not been specifically authorized by the copyright owner. Disclosure Team distributes this material for the purpose of news reporting, educational research, comment, and criticism, constituting Fair Use under 17 U.S.C § 107.
Intro music:
• Track Title:Yearning
• Available at: https://youtu.be/j-UlkEjDAOA
• Beat by Chris Hayes Music
#uap #paradigm #elizondo #uap #pentagon #uaptf #unidentifiedaerialphenomena #disclosure #disclosureteam #task force #ufosighting #ufoabduction #realufo #uapreport #alien #realalien #lueelizondo #aatip #skinwalkerranch #skinwalker #skinwalker ranch #galileoproject #aviloeb #avi loeb #galileo project #ufo witness #ufo sighting #real ufo #podcast #colombia #colombia ufo #phenomenology</t>
  </si>
  <si>
    <t>Mf_pQ6hPAyA</t>
  </si>
  <si>
    <t>2022 04 26</t>
  </si>
  <si>
    <t>https://youtu.be/2lbgrprmSt4</t>
  </si>
  <si>
    <t>#74 Dr. David Clarke - Lakenheath UFO 1956 (Never before heard interview clips with RAF Personnel)</t>
  </si>
  <si>
    <t>Dr David Clarke is one of the UK's leading authorities on contemporary legend and folklore. He is a co-founder of the Contemporary Legend research group at SHU and combines his interests in folklore with his teaching and research in journalism and media law. He is an experienced broadcaster and has acted as a consultant for The National Archives and the BBC.
On 13 August 1956, with the Suez crisis approaching and the Soviet threat at its height, the RAF launched waves of aircraft to intercept unidentified flying objects which penetrated the UK’s radar shield and were circling a nuclear-armed American airbase in Suffolk.
David has interviewed three RAF servicemen who were involved with the incident and in this video we will play some of the testimony for the first time ever.
Link to the full witness interviews: https://drive.google.com/drive/folders/1X9kq-rLKDZOe7oi27RcfAPr2BMfdS8lN?usp=sharing
David's article on the Lakenheath 1956 UFO incident: https://drdavidclarke.co.uk/radar-uaps/lakenheath-bentwaters-ufo/
David Website: http://drdavidclarke.blogspot.com/
David Twitter: https://twitter.com/shuclarke
!! SUPPORT DISCLOSURE TEAM !!
Disclosure Team Patreon: https://www.patreon.com/disclosureteam
Disclosure Team PayPal: https://paypal.me/disclosureteam?coun...
Disclosure Team Instagram: https://www.instagram.com/disclosure_...
Disclosure Team Twitter: https://twitter.com/disclosureteam_
Disclosure Team is part of the Anomalous Podcast Network: https://audioboom.com/channels/5069292
DISCLAIMER:
FAIR USE NOTICE: This video MAY contain copyrighted material, the use of which has not been specifically authorized by the copyright owner. Disclosure Team distributes this material for the purpose of news reporting, educational research, comment, and criticism, constituting Fair Use under 17 U.S.C § 107.
Intro music:
• Track Title:Yearning
• Available at: https://youtu.be/j-UlkEjDAOA
• Beat by Chris Hayes Music
#uap #lakenheath #1956 #elizondo #uap #pentagon #uaptf #unidentifiedaerialphenomena #disclosure #disclosureteam #task force #ufosighting #ufoabduction #realufo #uapreport #alien #realalien #lueelizondo #aatip #skinwalkerranch #skinwalker #skinwalker ranch #galileoproject #aviloeb #avi loeb #galileo project #ufo witness #ufo sighting #real ufo #podcast #colombia #colombia ufo #phenomenology</t>
  </si>
  <si>
    <t>2lbgrprmSt4</t>
  </si>
  <si>
    <t>2022 04 20</t>
  </si>
  <si>
    <t>https://youtu.be/tpOMVfrqj9c</t>
  </si>
  <si>
    <t>#72 Dan Zetterstrom, Ashley Cowie, Walter Payne - 'Phenomenology' Behind the Scenes in Colombia</t>
  </si>
  <si>
    <t>Dan joins me to share lots of photos and videos we took over the two weeks we were in Colombia back in February while filing the upcoming documentary series 'Phenomenology'.
Phenomenology YouTube Channel: https://www.youtube.com/channel/UC9CZSf679mNOsEo2duLedug
Episode 1 premieres May 1st. Subscribe now!
Dan Instagram: https://www.instagram.com/thezignal/
Dan Twitter: https://twitter.com/TheZignal
Dan Linktree: https://linktr.ee/thezignal
UAPMediaUK: https://www.uapmedia.uk/
!! SUPPORT DISCLOSURE TEAM !!
Disclosure Team Patreon: https://www.patreon.com/disclosureteam
Disclosure Team PayPal: https://paypal.me/disclosureteam?coun...
Disclosure Team Instagram: https://www.instagram.com/disclosure_...
Disclosure Team Twitter: https://twitter.com/disclosureteam_
Disclosure Team is part of the Anomalous Podcast Network: https://audioboom.com/channels/5069292
DISCLAIMER:
FAIR USE NOTICE: This video MAY contain copyrighted material, the use of which has not been specifically authorized by the copyright owner. Disclosure Team distributes this material for the purpose of news reporting, educational research, comment, and criticism, constituting Fair Use under 17 U.S.C § 107.
Intro music:
• Track Title:Yearning
• Available at: https://youtu.be/j-UlkEjDAOA
• Beat by Chris Hayes Music</t>
  </si>
  <si>
    <t>tpOMVfrqj9c</t>
  </si>
  <si>
    <t>2022 04 13</t>
  </si>
  <si>
    <t>https://youtu.be/0lYx3Ss7jcc</t>
  </si>
  <si>
    <t>#71 Richard Doty - AFOSI, Counter Intelligence &amp; Disinformation #ufo #uap</t>
  </si>
  <si>
    <t>Richard Doty is a former special agent of the Air Force Office of Special Investigations (AFOSI) that worked as a counterintelligence and disinformation agent to discredit UFO researchers.
SUPPORT DISCLOSURE TEAM
Disclosure Team Patreon: https://www.patreon.com/disclosureteam
Disclosure Team PayPal: https://paypal.me/disclosureteam?country.x=GB&amp;locale.x=en_GB
Disclosure Team Instagram: https://www.instagram.com/disclosure_...
Disclosure Team Twitter: https://twitter.com/disclosureteam_
Disclosure Team is part of the Anomalous Podcast Network: https://audioboom.com/channels/5069292
DISCLAIMER:
FAIR USE NOTICE: This video MAY contain copyrighted material, the use of which has not been specifically authorized by the copyright owner. Disclosure Team distributes this material for the purpose of news reporting, educational research, comment, and criticism, constituting Fair Use under 17 U.S.C § 107.
Intro music:
• Track Title:Yearning
• Available at: https://youtu.be/j-UlkEjDAOA
• Beat by Chris Hayes Music</t>
  </si>
  <si>
    <t>0lYx3Ss7jcc</t>
  </si>
  <si>
    <t>2022 04 08</t>
  </si>
  <si>
    <t>https://youtu.be/jJE65HzGf7g</t>
  </si>
  <si>
    <t>#70 Anomalous Podcast Network Members UFO UAP Discussion</t>
  </si>
  <si>
    <t>All members of the Anomalous Podcast Network come together for a discussion on UFOs.
Anomalous Podcast Network: https://audioboom.com/channels/5069292
Anomalous Podcast Network Twitter: https://twitter.com/AnomalousPodNet
Anomalous Podcast Network Instagram: https://www.instagram.com/anomalouspodcastnetwork/
Pricilla YouTube: https://www.youtube.com/channel/UCV4lL0PNaBCKZv6k-g2FTQw
Pricilla Instagram: https://www.instagram.com/quantum_wytch/
Pricilla Twitter: https://twitter.com/quantum_wytch
Graeme Instagram: https://www.instagram.com/graeme_rendall/
Graeme Twitter: https://twitter.com/Borders750
Graeme's Foo Fighter Book: https://www.amazon.co.uk/UFOs-Before-Roswell-Foo-Fighters-1940-1945-ebook/dp/B09DRBHH1Z/ref=sr_1_1?crid=XPPRY104NYGV&amp;keywords=foo+fighters+1940&amp;qid=1649168492&amp;sprefix=foo+fighters+1940%2Caps%2C116&amp;sr=8-1
Dave Partridge Twitter: https://twitter.com/shadowsmagazine
Shadows of Your Mind Magazine: https://www.shadowsmagazine.co.uk/
Dan Instagram: https://www.instagram.com/thezignal/
Dan Twitter: https://twitter.com/TheZignal
Dan Linktree: https://linktr.ee/thezignal
UAPMediaUK: https://www.uapmedia.uk/
SUPPORT DISCLOSURE TEAM
Disclosure Team Patreon: https://www.patreon.com/disclosureteam
Disclosure Team PayPal: https://paypal.me/disclosureteam?country.x=GB&amp;locale.x=en_GB
Disclosure Team Instagram: https://www.instagram.com/disclosure_...
Disclosure Team Twitter: https://twitter.com/disclosureteam_
Disclosure Team is part of the Anomalous Podcast Network: https://audioboom.com/channels/5069292
DISCLAIMER:
FAIR USE NOTICE: This video MAY contain copyrighted material, the use of which has not been specifically authorized by the copyright owner. Disclosure Team distributes this material for the purpose of news reporting, educational research, comment, and criticism, constituting Fair Use under 17 U.S.C § 107.
Intro music:
• Track Title:Yearning
• Available at: https://youtu.be/j-UlkEjDAOA
• Beat by Chris Hayes Music</t>
  </si>
  <si>
    <t>jJE65HzGf7g</t>
  </si>
  <si>
    <t>2022 04 04</t>
  </si>
  <si>
    <t>https://youtu.be/YuP7u3Hpeck</t>
  </si>
  <si>
    <t>#69 Sean Raasch &amp; Jay Christopher King - UFO Research &amp; Experiencers #ufo #uap</t>
  </si>
  <si>
    <t>Sean Raasch is a UFO  researcher, experiencer, video blogger, singer and songwriter. He has spent most of his life as a singer and songwriter, but for the past year he’s been on a mission so to speak out on UFOs. Sean had his own encounter in YEAR 2020.
His own experience led him to found Witness Citizen which provides daily YouTube Channel interviews and updates and is also active in ufology on Twitter. He has been pushing for transparency including calling members of Congress, including live on air! Via Witness Citizen, he has interviewed Lue Elizondo, Steve Bassett, and many more. 
Jay Christopher King is co-founder of The Experiencer Group. 
The Experiencer Group is a unique and private member site dedicated to support, curiosity and community for those who’ve lived through anomalous events of any and all kinds. Have you seen a non-human entity, a UFO or maybe a ghost? Have you had out-of-body or near-death experiences? Do you believe you've ever had precognitive or highly intuitive visions, or sense things that other people seemingly can't? We're open to thoughtful people who've encountered all of these and other forms of what is sometimes called "high strangeness".
Sean Twitter: https://twitter.com/WitnessCitizen
Sean Instagram: https://www.instagram.com/witnesscitizen/
Witness Citizen YouTube channel: https://www.youtube.com/channel/UCscu8PT7kcdzULAEFhjF81Q/featured
Witness Citizen Website: https://www.witnesscitizen.com/
Jay Twitter: https://twitter.com/JayCKing78
Jay Instagram: https://www.instagram.com/jayckingjc/
The Experiencer Group Twitter: https://twitter.com/ForExperiencers
The Experiencer Group Instagram: https://www.instagram.com/the_experiencer_group/
The Experiencer Group Members Website: http://www.forexperiencers.com/
Disclosure Team Instagram: https://www.instagram.com/disclosure_...
Disclosure Team Twitter: https://twitter.com/disclosureteam_
Disclosure Team is part of the Anomalous Podcast Network: https://audioboom.com/channels/5069292
DISCLAIMER:
FAIR USE NOTICE: This video MAY contain copyrighted material, the use of which has not been specifically authorized by the copyright owner. Disclosure Team distributes this material for the purpose of news reporting, educational research, comment, and criticism, constituting Fair Use under 17 U.S.C § 107.
Intro music:
• Track Title:Yearning
• Available at: https://youtu.be/j-UlkEjDAOA
• Beat by Chris Hayes Music</t>
  </si>
  <si>
    <t>YuP7u3Hpeck</t>
  </si>
  <si>
    <t>2022 03 25</t>
  </si>
  <si>
    <t>https://youtu.be/mSSUniiDdJ8</t>
  </si>
  <si>
    <t>#68 Chrissy Newton, Daniel Otis, Victor Viggiani - UFO's in Canada</t>
  </si>
  <si>
    <t>Chrissy Newton is the founder of VOCAB Communications | Host &amp; Producer at Alt.Pop.Repeat | Partner, Tech Host, Producer and Director of Media &amp; PR at The Debrief
Chrissy Twitter: https://twitter.com/MissVOCAB
Chrissy Instagram: https://www.instagram.com/missvocab/
Daniel Otis is a journalist with VICE where he covers the UFO subject.
Daniel Twitter: https://twitter.com/dsotis
Daniel Instagram: https://www.instagram.com/daniel.otis/
Daniel at VICE: https://www.vice.com/en/contributor/daniel-otis
Victor Viggiani is the News Director of ZlandCommunications, an international news service. His study of anomalous aerial phenomenon, and research and analysis of extraterrestrial issues spans over 30 years. His experience involves UFO sightings report investigation, academic and radio journalism with a primary focus on UFO/ET government Disclosure.
Victor has addressed the media and audiences in Sydney and Brisbane, Australia, Washington, DC at the National Press Club, on CBC and CTV Toronto television news programs and at Convocation Hall University of Toronto.
Victor Instagram: https://www.instagram.com/victorzland/
ZLAND Communications website: http://zlandcommunications.blogspot.com/?m=1
Disclosure Team Instagram: https://www.instagram.com/disclosure_team/
Disclosure Team Twitter: https://twitter.com/disclosureteam_
Disclosure Team is part of the Anomalous Podcast Network: https://audioboom.com/channels/5069292
DISCLAIMER:
FAIR USE NOTICE: This video MAY contain copyrighted material, the use of which has not been specifically authorized by the copyright owner. Disclosure Team distributes this material for the purpose of news reporting, educational research, comment, and criticism, constituting Fair Use under 17 U.S.C § 107.
Intro music:
• Track Title:Yearning
• Available at: https://youtu.be/j-UlkEjDAOA
• Beat by Chris Hayes Music</t>
  </si>
  <si>
    <t>mSSUniiDdJ8</t>
  </si>
  <si>
    <t>2022 03 15</t>
  </si>
  <si>
    <t>https://youtu.be/hadi-HKxIxQ</t>
  </si>
  <si>
    <t>#67 Professor Avi Loeb - The Galileo Project</t>
  </si>
  <si>
    <t>The goal of the Galileo Project is to bring the search for extraterrestrial technological signatures of Extraterrestrial Technological Civilizations (ETCs) from accidental or anecdotal observations and legends to the mainstream of transparent, validated and systematic scientific research. This project is complementary to traditional SETI, in that it searches for physical objects, and not electromagnetic signals, associated with extraterrestrial technological equipment.
As well as being the head of the Galileo Project, Avi Loeb is the Frank B. Baird Jr. Professor of Science, Harvard Astronomy Department
Director, Institute for Theory and Computation, Harvard-Smithsonian Center for Astrophysics
Founding Director, Black Hole Initiative (BHI), Harvard Faculty of Arts and Sciences.
Galileo Project website: https://projects.iq.harvard.edu/galileo/home
Support the Galileo Project: https://projects.iq.harvard.edu/galileo/fund-us
Disclosure Team Instagram: https://www.instagram.com/disclosure_team/
Disclosure Team Twitter: https://twitter.com/disclosureteam_
DISCLAIMER:
FAIR USE NOTICE: This video MAY contain copyrighted material, the use of which has not been specifically authorized by the copyright owner. Disclosure Team distributes this material for the purpose of news reporting, educational research, comment, and criticism, constituting Fair Use under 17 U.S.C § 107.
Intro music:
• Track Title:Yearning
• Available at: https://youtu.be/j-UlkEjDAOA
• Beat by Chris Hayes Music</t>
  </si>
  <si>
    <t>hadi-HKxIxQ</t>
  </si>
  <si>
    <t>2022 03 09</t>
  </si>
  <si>
    <t>https://youtu.be/mLfzaOIEj2w</t>
  </si>
  <si>
    <t>#66 Christopher Sharp - Governments &amp; UAP</t>
  </si>
  <si>
    <t>Chris Sharp is the creator and editor of Liberation Times
Chris Twitter: https://twitter.com/RealCSharp
Chris Instagram: https://www.instagram.com/christopher.sharp.505/
Liberation Times Twitter: https://twitter.com/LiberationTimes
Liberation Times Website: https://www.liberationtimes.com/
Disclosure Team Instagram: https://www.instagram.com/disclosure_team/
Disclosure Team Twitter: https://twitter.com/disclosureteam_
DISCLAIMER:
FAIR USE NOTICE: This video MAY contain copyrighted material, the use of which has not been specifically authorized by the copyright owner. Disclosure Team distributes this material for the purpose of news reporting, educational research, comment, and criticism, constituting Fair Use under 17 U.S.C § 107.
Intro music:
• Track Title:Yearning
• Available at: https://youtu.be/j-UlkEjDAOA
• Beat by Chris Hayes Music</t>
  </si>
  <si>
    <t>mLfzaOIEj2w</t>
  </si>
  <si>
    <t>2022 03 04</t>
  </si>
  <si>
    <t>https://youtu.be/T1iimXQmHnY</t>
  </si>
  <si>
    <t>#64 Thomas Winterton - Skinwalker Ranch</t>
  </si>
  <si>
    <t>Thomas Winterton, superintendent of Skinwalker Ranch, manages facilities, equipment, and maintenance of the property. He assists in the investigations and has unique insight based on firsthand experience with the unsettling paranormal activity that occurs there. Prior to the start of the series, Winterton developed a serious head injury while on the ranch that could have killed him, the cause of which is still unknown and of vital importance in the context of the investigation.
Thomas Twitter: https://twitter.com/ThomasWinterton
Thomas Instagram: https://www.instagram.com/thomasrwinterton/
Skinwalker Ranch Official Website: https://www.skinwalker-ranch.com/
PHENOMENOLOGY YouTube Channel: https://www.youtube.com/channel/UC9CZSf679mNOsEo2duLedug
Disclosure Team Instagram: https://www.instagram.com/disclosure_team/
Disclosure Team Twitter: https://twitter.com/disclosureteam_
DISCLAIMER:
FAIR USE NOTICE: This video MAY contain copyrighted material, the use of which has not been specifically authorized by the copyright owner. Disclosure Team distributes this material for the purpose of news reporting, educational research, comment, and criticism, constituting Fair Use under 17 U.S.C § 107.
Intro music:
• Track Title:Yearning
• Available at: https://youtu.be/j-UlkEjDAOA
• Beat by Chris Hayes Music</t>
  </si>
  <si>
    <t>T1iimXQmHnY</t>
  </si>
  <si>
    <t>2022 02 26</t>
  </si>
  <si>
    <t>https://youtu.be/DGGrkxLIko0</t>
  </si>
  <si>
    <t>#63 Lue Elizondo, Sean Cahill &amp; Dan Zetterstrom</t>
  </si>
  <si>
    <t>Lue Elizondo is a former U.S. Army Counterintelligence Special Agent and former employee of the Office of the Under Secretary of Defense for Intelligence. His was the director of The Advanced Aerospace Threat Identification Program.
Disclosure Team Instagram: https://www.instagram.com/disclosure_team/
Disclosure Team Twitter: https://twitter.com/disclosureteam_
DISCLAIMER:
FAIR USE NOTICE: This video MAY contain copyrighted material, the use of which has not been specifically authorized by the copyright owner. Disclosure Team distributes this material for the purpose of news reporting, educational research, comment, and criticism, constituting Fair Use under 17 U.S.C § 107.
Intro music:
• Track Title:Yearning
• Available at: https://youtu.be/j-UlkEjDAOA
• Beat by Chris Hayes Music</t>
  </si>
  <si>
    <t>DGGrkxLIko0</t>
  </si>
  <si>
    <t>2022 02 24</t>
  </si>
  <si>
    <t>https://youtu.be/peMjNtzVv04</t>
  </si>
  <si>
    <t>#62 Jeffrey Mishlove - Consciousness, BICS Essay and UFOs</t>
  </si>
  <si>
    <t>New Thinking Allowed host, Jeffrey Mishlove, PhD, is author of The Roots of Consciousness and The PK Man. He is the recipient of the only doctoral diploma in "Parapsychology" ever awarded by an accredited university (University of California, Berkeley, 1980). Between 1986 and 2002 he hosted and co-produced the original Thinking Allowed public television series. He is the Grand Prize winner of the 2021 Bigelow Institute essay competition regarding the best evidence for survival of human consciousness after permanent bodily death.
New Thinking Allowed YouTube Channel: https://www.youtube.com/c/NewThinkingAllowed/about
Jeffrey Twitter: https://twitter.com/jmishlove
Jeffrey Instagram: https://www.instagram.com/jeffreymishlove/
Disclosure Team Instagram: https://www.instagram.com/disclosure_team/
Disclosure Team Twitter: https://twitter.com/disclosureteam_
DISCLAIMER:
FAIR USE NOTICE: This video MAY contain copyrighted material, the use of which has not been specifically authorized by the copyright owner. Disclosure Team distributes this material for the purpose of news reporting, educational research, comment, and criticism, constituting Fair Use under 17 U.S.C § 107.
Intro music:
• Track Title:Yearning
• Available at: https://youtu.be/j-UlkEjDAOA
• Beat by Chris Hayes Music</t>
  </si>
  <si>
    <t>peMjNtzVv04</t>
  </si>
  <si>
    <t>2022 01 26</t>
  </si>
  <si>
    <t>https://youtu.be/bc2w3OSgiR8</t>
  </si>
  <si>
    <t>#60 Dr. David Clarke - Project Condign, DI55 &amp; UFOs in the UK</t>
  </si>
  <si>
    <t>Dr David Clarke is one of the UK's leading authorities on contemporary legend and folklore. He is a co-founder of the Contemporary Legend research group at SHU and combines his interests in folklore with his teaching and research in journalism and media law. He is an experienced broadcaster and has acted as a consultant for The National Archives and the BBC.
David Website: http://drdavidclarke.blogspot.com/
David Twitter: https://twitter.com/shuclarke
Disclosure Team Instagram: https://www.instagram.com/disclosure_team/
Disclosure Team Twitter: https://twitter.com/disclosureteam_
DISCLAIMER:
FAIR USE NOTICE: This video MAY contain copyrighted material, the use of which has not been specifically authorized by the copyright owner. Disclosure Team distributes this material for the purpose of news reporting, educational research, comment, and criticism, constituting Fair Use under 17 U.S.C § 107.
Intro music:
• Track Title:Yearning
• Available at: https://youtu.be/j-UlkEjDAOA
• Beat by Chris Hayes Music</t>
  </si>
  <si>
    <t>bc2w3OSgiR8</t>
  </si>
  <si>
    <t>2022 01 17</t>
  </si>
  <si>
    <t>https://youtu.be/7fLnrF_0s0w</t>
  </si>
  <si>
    <t>#59 Col. (Ret) John B. Alexander - NIDS, Remote Viewing, Chris Bledsoe &amp; more</t>
  </si>
  <si>
    <t>John B. Alexander (born 1937) is a retired United States Army colonel. An infantry officer for much of his career, he is best known as a leading advocate for the development of non-lethal weapons and of military applications of the paranormal. He has written and lectured on UFOs. He characterizes his career as having "evolved from hard-core mercenary to thanatologist". Alexander figures prominently in journalist Jon Ronson's book The Men Who Stare At Goats (2004), and its related Channel 4 documentaries, which examine the subject of New Age ideas influencing the U.S. military.
John Twitter: https://twitter.com/johnbalexander
John Website: http://johnbalexander.com/
DISCLAIMER:
FAIR USE NOTICE: This video MAY contain copyrighted material, the use of which has not been specifically authorized by the copyright owner. Disclosure Team distributes this material for the purpose of news reporting, educational research, comment, and criticism, constituting Fair Use under 17 U.S.C § 107.
Intro music:
• Track Title:Yearning
• Available at: https://youtu.be/j-UlkEjDAOA
• Beat by Chris Hayes Music</t>
  </si>
  <si>
    <t>7fLnrF_0s0w</t>
  </si>
  <si>
    <t>2022 01 15</t>
  </si>
  <si>
    <t>https://youtu.be/OvopuQF2COM</t>
  </si>
  <si>
    <t>#58 Ross Coulthart - UAP, military sightings, sources in journalism</t>
  </si>
  <si>
    <t>Ross Coulthart is an award-winning investigative journalist and writer. Previously an investigative reporter on news and current affairs program 60 Minutes on Channel Nine and chief investigations reporter for the Sunday Night news program, Coulthart has won five prestigious Walkley journalism awards, including the most coveted top award for Australian journalism, the Gold Walkley. His broadcast television investigative journalism has also won the top broadcast award, a Logie.
Ross is the co-author of bestselling books Dead Man Running and Above the Law, both exposes of organised crime in Australian and international outlaw motorcycle gangs, as well as Charles Bean, Lost Diggers, Lost Tommys and Secrecy for Sale: Inside the Global Offshore Money Maze.
Award-winning investigative journalist Ross Coulthart has been intrigued by UFOs since mysterious glowing lights were reported near New Zealand's Kaikoura mountains when he was a teenager. The 1978 sighting is just one of thousands since the 1940s, and yet research into UFOs is still seen as the realm of crackpots and conspiracy theorists.
In 2020, however, after decades of denial, the US Department of Defence made the astonishing admission that strange aerial and underwater objects frequently reported and videoed by pilots and tracked by sensors are real, unexplained, and pose a genuine national security concern.
Compelled to investigate, Coulthart has embarked on what's become the most confronting and challenging story of his career, speaking to witnesses, researchers, scientists, spies and defence and intelligence officials and insiders. What he has found suggests that the world is on the cusp of extraordinary technological breakthroughs and cultural revelations.
Bizarre, sometimes mind-blowing and utterly fascinating, In Plain Sight tells a story that's largely escaped the radar of mainstream media coverage but has been there all along. Now it's time to observe what's in front of our eyes.
Ross Coulthart Twitter: https://twitter.com/rosscoulthart
DISCLAIMER:
FAIR USE NOTICE: This video MAY contain copyrighted material, the use of which has not been specifically authorized by the copyright owner. Disclosure Team distributes this material for the purpose of news reporting, educational research, comment, and criticism, constituting Fair Use under 17 U.S.C § 107.
Intro music:
• Track Title:Yearning
• Available at: https://youtu.be/j-UlkEjDAOA
• Beat by Chris Hayes Music</t>
  </si>
  <si>
    <t>OvopuQF2COM</t>
  </si>
  <si>
    <t>https://youtu.be/CiaNEExBGEs</t>
  </si>
  <si>
    <t>#57 UAPx Panel Discussion</t>
  </si>
  <si>
    <t>Perhaps you remember November 10, 2004.  We sure do.  It was the day when Senior Chief Kevin Day of the USS Princeton reported seeing odd and slow-moving objects flying in groups of five to ten off of San Clemente Island, west of the San Diego coast.  This led to the USS Nimitz launching F/A-18s to intercept and get visual confirmation...an hour later, Navy pilots would make history by taking infrared videos of what the United States Government has declared as an unidentified object.  
Gary Voorhis and Jason Turner were aboard the USS Princeton during the now-famous "TicTac Incident" and were witnesses to the activities as well as the videos and subsequent Government actions which led to the public never knowing of this incident for nearly two decades. 
Senior Chief Kevin Day and Gary Voorhis founded UAPx to search for, collect data on, and ultimately identify Unknown Aerial Phenomena.  UAPx is now staffed by top-notch physicists, NASA-trained astronauts, electronic engineers, DoD Analysts, Technical Writers, Researchers, and Attorneys - all joined for the common goal of searching for and identifying UAP.
UAPx Website: https://www.uapexpedition.org/
UAPx Twitter: https://twitter.com/UAPx2
Gary Voorhis Twitter: https://twitter.com/GaryVoorhis
Gary Voorhis Instagram: https://www.instagram.com/voorhisgary/
Gary Voorhis YouTube: https://www.youtube.com/channel/UC3jiEv12uR8ic50ysfH4Trw
Jason Turner Instagram: https://www.instagram.com/superdad_no_cape_required/
Jeremy McGowan Twitter: https://twitter.com/OSIRIS_UAP
Jeremy McGowan Instagram: https://www.instagram.com/osiris_uap/
Jeremy McGowan YouTube: https://www.youtube.com/c/JeremyMcGowan
DISCLAIMER:
FAIR USE NOTICE: This video MAY contain copyrighted material, the use of which has not been specifically authorized by the copyright owner. Disclosure Team distributes this material for the purpose of news reporting, educational research, comment, and criticism, constituting Fair Use under 17 U.S.C § 107.
Intro music:
• Track Title:Yearning
• Available at: https://youtu.be/j-UlkEjDAOA
• Beat by Chris Hayes Music</t>
  </si>
  <si>
    <t>CiaNEExBGEs</t>
  </si>
  <si>
    <t>2022 01 12</t>
  </si>
  <si>
    <t>https://youtu.be/j5z-Em5-HCk</t>
  </si>
  <si>
    <t>#55 Gunter Hofer - UFOs in Africa</t>
  </si>
  <si>
    <t>Gunter retruns to the show to discuss UFO cases in Africa over the years.
Gunter was part of a UFO team investigating the Ariel School UFO sighting in Zimbabwe headed by Cynthia Hind and he provided technical help in making hard to get equipment, photography and drawings. 
He is also an amateur astronomer and astrophotographer and he often helped identify possible confusion with any astronomical events such as bright planets, meteors, satellites which were visible and often therefore mistaken as UFOs.
He currently works as a graphic designer, photographer and artist.
Gunter's archive website for Cynthia Hinds booklets: https://ufoafrinews.com/resources.html
Gunter Twitter: https://twitter.com/grhofer
Gunter Instagram: https://www.instagram.com/grhofer/
DISCLAIMER:
FAIR USE NOTICE: This video MAY contain copyrighted material, the use of which has not been specifically authorized by the copyright owner. Disclosure Team distributes this material for the purpose of news reporting, educational research, comment, and criticism, constituting Fair Use under 17 U.S.C § 107.
Intro music:
• Track Title:Yearning
• Available at: https://youtu.be/j-UlkEjDAOA
• Beat by Chris Hayes Music</t>
  </si>
  <si>
    <t>j5z-Em5-HCk</t>
  </si>
  <si>
    <t>2022 01 06</t>
  </si>
  <si>
    <t>https://youtu.be/UAfOwaOaoPk</t>
  </si>
  <si>
    <t>#54 Chris Lehto - Pilot to YouTuber and the Turkey UFO case</t>
  </si>
  <si>
    <t>Chris Lehto is a retired F-16 pilot and currently writes books and makes YouTube videos. He has a Bachelors of Science in Chemistry-Materials Science from the Air Force Academy and a Masters in Aeronautical Science from Embry-Riddle University. He has been stationed in South Korea, Italy, Alaska, Turkey, Spain and several locations in the contiguous US. His background and training allow him to provide a new and unique viewpoint. He grew up in Houston and currently lives with his wife and three little kids in Lagos, Portugal.
Chris Lehto Twitter: https://twitter.com/chrisotis78
Chris Lehto Instagram: https://www.instagram.com/otis78/
Chris Lehto YouTube: https://www.youtube.com/c/ChrisLehtoF16
DISCLAIMER:
FAIR USE NOTICE: This video MAY contain copyrighted material, the use of which has not been specifically authorized by the copyright owner. Disclosure Team distributes this material for the purpose of news reporting, educational research, comment, and criticism, constituting Fair Use under 17 U.S.C § 107.
Intro music:
• Track Title:Yearning
• Available at: https://youtu.be/j-UlkEjDAOA
• Beat by Chris Hayes Music</t>
  </si>
  <si>
    <t>UAfOwaOaoPk</t>
  </si>
  <si>
    <t>2021 12 21</t>
  </si>
  <si>
    <t>https://youtu.be/Z7kXvE9eK4w</t>
  </si>
  <si>
    <t>Ashley Cowie ‘Phenomenology Announcement’ documentary series #ufo #uap</t>
  </si>
  <si>
    <t>Ashley Cowie is a Scottish explorer, filmmaker, television presenter and writer who currently lives in Colombia. Ashley has filmed documentaries in over 30 countries worldwide, including over 20 states in North America. He is the author of three non-fiction history books and is currently a science and archaeology journalist and features writer.
Ashley studied filmmaking and photography in Glasgow University and after ten years photographing and working at archaeological sites in the north of Scotland he became Resident Historian of STV’s The Hour Show, presenting live history features. 
More recently, while teaching documentary filmmaking at the University of the West of Scotland Ashley hosted The People’s History Show and he has filmed, produced and presented several historical documentary series with networks such as Discovery Channel, History Channel, PBS, Universal Networks, Travel Channel and STV.
Ashley currently features on two episodes of Discovery Channel’s Expedition Unknown, where he guides American explorer Josh gates on two epic treasure hunts in Scotland and Colombia. Ashley’s website is History Fuzz and his YouTube films deep-dive the archetypes of mythology, folklore and fairytales and the medicinal, nutritional and ritual applications of plants in the ancient world.
Phenomenology website: https://historyfuzz.com/phenomenology</t>
  </si>
  <si>
    <t>Z7kXvE9eK4w</t>
  </si>
  <si>
    <t>2021 12 19</t>
  </si>
  <si>
    <t>https://youtu.be/hKMGtRYA9N0</t>
  </si>
  <si>
    <t>Melinda Leslie 'Contact' Interview with Vinnie #ufo #uap</t>
  </si>
  <si>
    <t>MELINDA LESLIE is a UFO abductee and has been public with her own extraterrestrial and covert-ops human abduction experiences for 29 years and is considered by many to be an authority on a military and intelligence agency involvement in UFO abduction cases (a.k.a. MILABS). Her research and personal experiences have been featured in 30 books by prominent authors in the field. 
Melinda is an investigator in the UFO field with 32 years of experience and has researched individuals involved in it's "cover-up" for 30 years. For over 10 years she has been the Owner of UFO Sighting Tours in Sedona, Arizona, where she has conducted 1,460 tours with the use of military Night Vision Goggles. Melinda's well over 9,400 tour clients have felt they've had true UFO sightings. 
Melinda has lectured for numerous organizations including UFO CON, Contact in the Desert, the International UFO Congress, multiple MUFON chapters, the X-Conference, the Bay Area UFO Expo, The Whole Life Expo, UFO MegaCon, and more. She is a frequent guest on numerous radio shows and appeared on numerous television shows. Melinda is featured in the documentaries Extraordinary: The Seeding and the new, just released, Extraordinary: The Revelations.
Melinda website: https://sedonanewagestore.com/sedona-visitors/ufo-tours/
Melinda Twitter: https://twitter.com/LeslieLinnie
Engaging The Phenomenon YouTube channel: https://www.youtube.com/c/EngagingThePhenomenon
Post Disclsoure World YouTube channel: https://www.youtube.com/c/Postdisclosureworld
DISCLAIMER:
FAIR USE NOTICE: This video MAY contain copyrighted material, the use of which has not been specifically authorized by the copyright owner. Disclosure Team distributes this material for the purpose of news reporting, educational research, comment, and criticism, constituting Fair Use under 17 U.S.C § 107.
Intro music:
• Track Title:Yearning
• Available at: https://youtu.be/j-UlkEjDAOA
• Beat by Chris Hayes Music</t>
  </si>
  <si>
    <t>hKMGtRYA9N0</t>
  </si>
  <si>
    <t>2021 12 11</t>
  </si>
  <si>
    <t>https://youtu.be/RlmBIKUZQFQ</t>
  </si>
  <si>
    <t>ICER Members Roundtable Discussion With Vinnie</t>
  </si>
  <si>
    <t>(Apologies for the audio issues, it gets fixed eventually)
ICER, the International Coalition for Extraterrestrial Research. The UFO/UAP phenomenon is worldwide and has been investigated for over 70 years. It may have profound implications for Humanity and Society.
It acts with intelligence and is likely to be extraterrestrial/non-human in origin. ICER currently has representatives in 27 countries on five continents.ICER  are scientists, academics and leading UFO/UAP researchers around the globe. ICER is trying to build the foundations for a new reality. They are accumulating as much information as possible on all things related to the phenomenon.
ICER is creating awareness programs to help people prepare for this new reality. And ICER wants to promote peaceful relations with these intelligences.
ICER Website: https://icer.network
ICER Facebook: https://www.facebook.com/icer.network
DISCLAIMER:
FAIR USE NOTICE: This video MAY contain copyrighted material, the use of which has not been specifically authorized by the copyright owner. Disclosure Team distributes this material for the purpose of news reporting, educational research, comment, and criticism, constituting Fair Use under 17 U.S.C § 107.
Intro music:
• Track Title:Yearning
• Available at: https://youtu.be/j-UlkEjDAOA
• Beat by Chris Hayes Music</t>
  </si>
  <si>
    <t>RlmBIKUZQFQ</t>
  </si>
  <si>
    <t>2021 12 03</t>
  </si>
  <si>
    <t>https://youtu.be/zQpuUmh4PDc</t>
  </si>
  <si>
    <t>Omar Lara 'USS Nimitz UAP Witness' Interview with Vinnie #ufo #uap</t>
  </si>
  <si>
    <t>Omar Lara was a fuel systems operator onboard the USS Nimitz back in November 2004 and witnessed an object from the deck of the ship.
DISCLAIMER:
FAIR USE NOTICE: This video MAY contain copyrighted material, the use of which has not been specifically authorized by the copyright owner. Disclosure Team distributes this material for the purpose of news reporting, educational research, comment, and criticism, constituting Fair Use under 17 U.S.C § 107.
Intro music:
• Track Title:Yearning
• Available at: https://youtu.be/j-UlkEjDAOA
• Beat by Chris Hayes Music</t>
  </si>
  <si>
    <t>zQpuUmh4PDc</t>
  </si>
  <si>
    <t>2021 12 01</t>
  </si>
  <si>
    <t>https://youtu.be/EdigIoUy4l4</t>
  </si>
  <si>
    <t>Andy McGrillen &amp; Dan Zetterstrom Interview with Vinnie #ufo #uap</t>
  </si>
  <si>
    <t>Andy is the host of That UFO Podcastwhich began in early 2020. Featuring interviews with military eyewitnesses from the 2004 USS Nimitz event and many other well respected researchers, That UFO Podcast is establishing itself as a reliable source of information and intelligent conversation.
Dan is a UAP activist who designs art and clothing based around encounters, news and online media campaigns such as #EndUAPSecrecy and the USS Nimitz event. He regularly engages officials in the UK on the subject of Unidentified Aerial Phenomenon and is a regular co-host on That UFO Podcast.
Andy Twitter: https://twitter.com/ufouapam
Andy Instagram: https://www.instagram.com/thatufopodcast/
That UFO Podcast website: https://thatufopodcast.com/
Dan Twitter: https://twitter.com/TheZignal
Dan Instagram: https://www.instagram.com/thezignal/
Dan Stickers and Patches: https://thezignal.square.site/
Dan T-Shirts and merch: https://www.redbubble.com/people/toinfinity/shop?utm_campaign=external-portfolio&amp;utm_medium=embedded&amp;utm_source=ToInfinity
UAPMediaUK Twitter: https://twitter.com/UAPMediaUK
UAPMediaUK Instagram: https://www.instagram.com/uapmediauk/
UAPMediaUK website: https://www.uapmedia.uk/</t>
  </si>
  <si>
    <t>EdigIoUy4l4</t>
  </si>
  <si>
    <t>2021 11 12</t>
  </si>
  <si>
    <t>https://youtu.be/s-gjOwnh3dk</t>
  </si>
  <si>
    <t>D.J. SanMarco Interview with Vinnie #ufo #uap</t>
  </si>
  <si>
    <t>D.J. enlisted in the USAF in 1991, he was a Jet Engine Tech for the first 8 years, earning his Pilot’s license in his spare time. He flew such planes as the MC-130W Combat Spear and the AC-130W Stinger 2 Gunship. He has just under 4000 hours of flying and 8 deployments.
D.J. also has a Top Secret SCI clearance that ran out in February 2021.
He is currently the host of the podcast 'Calling All Beings' where he speaks on the UAP topic with his co-host Nathan,
Calling All Beings Podcast: https://www.youtube.com/channel/UC6eiKzPTLuvZV388MoEb3Zw
D.J. on Twitter: https://twitter.com/Call_ALL_Beings</t>
  </si>
  <si>
    <t>s-gjOwnh3dk</t>
  </si>
  <si>
    <t>2021 11 09</t>
  </si>
  <si>
    <t>https://youtu.be/hPA3dYn287I</t>
  </si>
  <si>
    <t>Kevin Knuth Interview with Vinnie #ufo #uap</t>
  </si>
  <si>
    <t>Kevin Knuth is an Associate Professor in the Department of Physics at the University at Albany. He is Editor-in-Chief of the journal Entropy. He is a former NASA research scientist having worked for four years at NASA Ames Research Center in the Intelligent Systems Division. Kevin is also Vice President of UAPx.
David Mason Jet Airplane Flir video at 54:20 here https://www.youtube.com/watch?v=uAl_OajZsxE&amp;t=3257s
Donate to UAPx: https://uapexpedition.org/mesmerize/donations/</t>
  </si>
  <si>
    <t>hPA3dYn287I</t>
  </si>
  <si>
    <t>2021 11 05</t>
  </si>
  <si>
    <t>https://youtu.be/0k7O2WMBzuQ</t>
  </si>
  <si>
    <t>Christopher Plain Interview with Vinnie #ufo #uap</t>
  </si>
  <si>
    <t>Christopher Plain is the head science writer at The Debrief as well as an author and UAP journalist.
Christopher Plain Twitter: https://twitter.com/plain_fiction
Christopher Plain Website: https://plainfiction.com/
The Debrief: https://thedebrief.org/</t>
  </si>
  <si>
    <t>0k7O2WMBzuQ</t>
  </si>
  <si>
    <t>2021 11 02</t>
  </si>
  <si>
    <t>https://youtu.be/XGdESX8dfDY</t>
  </si>
  <si>
    <t>Rather B. Squidding Interview with Vinnie #ufo #uap</t>
  </si>
  <si>
    <t>Ditching the squidding docks to get to the truth around the modern UFO Disclosure movement.
Rather B. Squidding on YouTube: https://www.youtube.com/c/RatherBSquidding/featured
Rather B. Squidding on Twitter: https://twitter.com/BSquidding</t>
  </si>
  <si>
    <t>XGdESX8dfDY</t>
  </si>
  <si>
    <t>2021 10 29</t>
  </si>
  <si>
    <t>https://youtu.be/nJcZEilCxaU</t>
  </si>
  <si>
    <t>UAPMEDIAUK LIVE FROM LONDON</t>
  </si>
  <si>
    <t>Disclosure Team Instagram: https://www.instagram.com/disclosure_team/
Disclosure Team Twitter: https://twitter.com/disclosureteam_
New UAP news website/database: https://www.uapdb.com/</t>
  </si>
  <si>
    <t>nJcZEilCxaU</t>
  </si>
  <si>
    <t>2021 10 23</t>
  </si>
  <si>
    <t>https://youtu.be/LsLid9Vnags</t>
  </si>
  <si>
    <t>Dr Michael P. Masters Interview with Vinnie #ufo #uap</t>
  </si>
  <si>
    <t>Dr Masters is a Professor of Biological Anthropology at Montana Tech of the University of Montana.
His further research interests center on investigating hominin biocultural evolution, astrobiology, astronomy and the physics of time as they relate to the UFO phenomenon. His new book, Identified Flying Objects: A Multidisciplinary Scientific Approach to the UFO Phenomenon, cautiously examines the premise that “UFOs” and “Aliens” may simply be our distant human descendants, using the anthropological tool of time travel to visit and study us, as members of their own hominin evolutionary past. This text challenges readers to consider new possibilities while cultivating conversations about our ever-evolving understanding of time and time travel.
Dr Masters Twitter: https://twitter.com/morphotime
Dr Masters Instagram: https://www.instagram.com/morphotime/
Dr Masters Website: https://idflyobj.com/interviews
Dr Masters Book: https://www.amazon.co.uk/Identified-Flying-Objects-Multidisciplinary-Scientific/dp/1733634061</t>
  </si>
  <si>
    <t>LsLid9Vnags</t>
  </si>
  <si>
    <t>2021 10 18</t>
  </si>
  <si>
    <t>https://youtu.be/xAo3r6A66h8</t>
  </si>
  <si>
    <t>UFO Garage - Joe &amp; Ben Interview with Vinnie #ufo #uap</t>
  </si>
  <si>
    <t>Joe and Ben are the hosts of UFO Garage. The UFO Garage Podcast is a podcast about UFOs Aliens &amp; All Things Weird. We love anything UFOs and weird, and are curious about figuring out the truths of the world while having a good time.
UFO Garage YouTube: https://www.youtube.com/c/UFOGaragePodcast/featured
UFO Garage Twitter: https://twitter.com/ufogarage
UFO Garage Instagram: https://www.instagram.com/ufogarage/</t>
  </si>
  <si>
    <t>xAo3r6A66h8</t>
  </si>
  <si>
    <t>2021 10 13</t>
  </si>
  <si>
    <t>https://youtu.be/-mSbULDkgEE</t>
  </si>
  <si>
    <t>Lue Elizondo 'Artificial Intelligence Presentation' #ufo #uap</t>
  </si>
  <si>
    <t>Lue is back to show us a demonstration of the AI software due to be released in the future that analises UFO footage.
Lue Elizondo is a former U.S. Army Counterintelligence Special Agent and former employee of the Office of the Under Secretary of Defense for Intelligence. His was the director of The Advanced Aerospace Threat Identification Program.</t>
  </si>
  <si>
    <t>-mSbULDkgEE</t>
  </si>
  <si>
    <t>2021 10 07</t>
  </si>
  <si>
    <t>https://youtu.be/gRiVvkWn9ns</t>
  </si>
  <si>
    <t>Victor Viggiani Interview with Vinnie #ufo #uap</t>
  </si>
  <si>
    <t>Victor Viggiani is the News Director of ZlandCommunications, an international news service. His study of anomalous aerial phenomenon, and research and analysis of extraterrestrial issues spans over 30 years. His experience involves UFO sightings report investigation, academic and radio journalism with a primary focus on UFO/ET government Disclosure.
Victor has addressed the media and audiences in Sydney and Brisbane, Australia, Washington, DC at the National Press Club, on CBC and CTV Toronto television news programs and at Convocation Hall University of Toronto.
Victor Instagram: https://www.instagram.com/victorzland/
ZLAND Communications website: http://zlandcommunications.blogspot.com/?m=1</t>
  </si>
  <si>
    <t>gRiVvkWn9ns</t>
  </si>
  <si>
    <t>2021 09 30</t>
  </si>
  <si>
    <t>https://youtu.be/dD5bgVGRKBw</t>
  </si>
  <si>
    <t>Ralph Blumenthal Interview with Vinnie #ufo #uap</t>
  </si>
  <si>
    <t>Ralph Blumenthal, a Distinguished Lecturer at Baruch College of the City University of New York, and summer journalism instructor at Phillips Exeter Academy, was an award-winning reporter for The New York Times from 1964 to 2009, and has written seven books on organized crime and cultural history. He led the Times metro team that won the Pulitzer Prize for breaking news coverage of the 1993 truck-bombing of the World Trade Center. In 2001, Blumenthal was named a Fellow of the John Simon Guggenheim Memorial Foundation to research the progressive career and penal reforms of Warden Lewis E. Lawes, “the man who made Sing Sing sing.” The book on Warden Lawes, Miracle at Sing Sing, was published by St. Martin’s in June, 2004.
During the coronavirus pandemic he has contributed articles to The Times and other publications, worked from home on his Baruch Archives blog, “An Adventure in Democracy”, and given virtual talks on his new book, “The Believer: Alien Encounters, Hard Science, and the Passion of John Mack.”
For more than 45 years, Blumenthal led an extensive and illustrious career at The Times as Texas correspondent and Southwest Bureau Chief (2003-8); arts and culture news reporter (1994-2003); investigative and crime reporter (1971-1994); foreign correspondent (West Germany, South Vietnam, Cambodia, 1968-1971); and metro and Westchester correspondent (1964-1968). He began his journalism career as reporter/columnist for The Grand Prairie Daily News Texan in 1963.
Blumenthal earned a Guggenheim Fellowship (2001), a Columbia University Graduate School of Journalism Alumni Award (2001), and the Nieman Foundation’s Worth Bingham Prize for distinguished investigative reporting on USAir crashes. (1994.) He was inducted into the C.C.N.Y. Communications Alumni Hall of Fame in May 2010. Since 2010 he has taught journalism in the high school summer program of Phillips Exeter Academy in Exeter, N.H., and in 2010 was named a Distinguished Lecturer at Baruch College where he taught journalism and currently oversees historic collections in the Newman Library Archives.
Ralph's Website: http://www.ralphblumenthal.com/
Ralph on Twitter: https://twitter.com/ralphblu
Ralph's article on The Debrief: https://thedebrief.org/the-experience-the-cultural-rise-of-alien-abductions-and-those-who-encounter-them/
Ralph's articles with The New York Times: https://www.nytimes.com/by/ralph-blumenthal
Ralph's book on Amazon: https://www.amazon.co.uk/Believer-Alien-Encounters-Science-Passion/dp/B097QBR4V5/ref=sr_1_1?crid=3PN6TRRHNBO16&amp;dchild=1&amp;keywords=ralph+blumenthal&amp;qid=1633019145&amp;qsid=262-6182217-5840737&amp;sprefix=ralph+blu%2Caps%2C147&amp;sr=8-1&amp;sres=0826362311%2C0812915941%2C0312308914%2C0671707507%2C0316106178%2C0812921119%2C3960260253%2C1703101537%2C140885757X%2C0747583692%2C082619396X%2C0747584095%2CB07P5RHC8S%2C0823076636%2CB00006M0H6%2CB017RF59E2&amp;srpt=ABIS_BOOK</t>
  </si>
  <si>
    <t>dD5bgVGRKBw</t>
  </si>
  <si>
    <t>2021 09 26</t>
  </si>
  <si>
    <t>https://youtu.be/3yRmseECrlw</t>
  </si>
  <si>
    <t>Kaleb Bench 'Skinwalker Ranch' (Part 2) Interview with Vinnie #ufo #uap</t>
  </si>
  <si>
    <t>As a deputy sherriff for Duchesne County, Kaleb also serves as security for Skinwalker Ranch and featured in the TV series 'The Secret of Skinwalker Ranch'.
Kaleb Twitter: https://twitter.com/KalebBench
Kaleb Instagram: https://www.instagram.com/kaleb.bench/
Skinwalker Ranch website: https://www.skinwalker-ranch.com/</t>
  </si>
  <si>
    <t>3yRmseECrlw</t>
  </si>
  <si>
    <t>2021 09 23</t>
  </si>
  <si>
    <t>https://youtu.be/W_RMvU-hHq4</t>
  </si>
  <si>
    <t>Tim McMillan Interview with Vinnie #ufo #uap</t>
  </si>
  <si>
    <t>Tim McMillan is a retired police lieutenant, investigative reporter and co-founder and Executive Director of The Debrief. His writing covers defense, science, and the intelligence community.
Tim Twitter: https://twitter.com/LtTimMcMillan
Tim Instagram: https://www.instagram.com/lt.tim_mcmillan/
Tim Website: https://www.lttimmcmillan.com/</t>
  </si>
  <si>
    <t>W_RMvU-hHq4</t>
  </si>
  <si>
    <t>2021 09 19</t>
  </si>
  <si>
    <t>https://youtu.be/K03nGoZg0xE</t>
  </si>
  <si>
    <t>Lue Elizondo 'The Return' Interview with Vinnie #ufo #uap</t>
  </si>
  <si>
    <t>Lue Elizondo is a former U.S. Army Counterintelligence Special Agent and former employee of the Office of the Under Secretary of Defense for Intelligence. His was the director of The Advanced Aerospace Threat Identification Program.
Disclosure Team Instagram: https://www.instagram.com/disclosure_team/
Disclosure Team Twitter: https://twitter.com/disclosureteam_
DISCLAIMER:
FAIR USE NOTICE: This video MAY contain copyrighted material, the use of which has not been specifically authorized by the copyright owner. Disclosure Team distributes this material for the purpose of news reporting, educational research, comment, and criticism, constituting Fair Use under 17 U.S.C § 107.
Intro music:
• Track Title:Yearning
• Available at: https://youtu.be/j-UlkEjDAOA
• Beat by Chris Hayes Music</t>
  </si>
  <si>
    <t>K03nGoZg0xE</t>
  </si>
  <si>
    <t>2021 09 16</t>
  </si>
  <si>
    <t>https://youtu.be/O4zho5lWH1g</t>
  </si>
  <si>
    <t>Lue Elizondo, Gary Heseltine, Max Mosckowicz &amp; Sean Raasch - San Marino International UFO Symposium</t>
  </si>
  <si>
    <t>Lue, Gary, Max and Sean join me to discuss the World UFO Symposium from San Marino 11th/12th September which featured Lue Elizondo</t>
  </si>
  <si>
    <t>O4zho5lWH1g</t>
  </si>
  <si>
    <t>2021 09 15</t>
  </si>
  <si>
    <t>https://youtu.be/wjl1PrLqneo</t>
  </si>
  <si>
    <t>Stephen Bassett Interview with Vinnie #ufo #uap</t>
  </si>
  <si>
    <t>Stephen Bassett is a political activist, Disclosure advocate and the executive director of Paradigm Research Group (PRG) founded in 1996 to end a government imposed embargo on the truth behind extraterrestrial related phenomena. He has spoken to audiences around the world about the implications of "Disclosure" - the  formal confirmation by heads of state of an extraterrestrial presence engaging the human race. He has lectured around the world on the political implications of UAP/ET phenomena and given over 1200 radio and television interviews. PRG's advocacy work has been extensively covered by national and international media including being featured on CNN, Fox News, MSNBC and in the Washington Post and New York Times.
In 2013 PRG organized and conducted a "Citizen Hearing on Disclosure" at the National Press Club in Washington. In November of 2014 PRG launched a two year political initiative out of Washington, DC that injected the ET issue into the 2016 presidential campaign. PRG recently launched a new exopolitical podcast out of Washington, DC - the DisclosureWire - based in the National Press Building two blocks from the White House.
Bassett has appeared in many documentary films and his lectures and interviews are well represented on YouTube.
Main website: www.paradigmresearchgroup.org
DisclosureWire Podcast:  www.disclosurewire.org</t>
  </si>
  <si>
    <t>wjl1PrLqneo</t>
  </si>
  <si>
    <t>2021 09 14</t>
  </si>
  <si>
    <t>https://youtu.be/8UCBIw59CXc</t>
  </si>
  <si>
    <t>James Iandoli is back to discuss UAP with Vinnie #ufo #uap</t>
  </si>
  <si>
    <t>Creator of Engaging The Phenomenon which explores and researches UFO/UAP and related phenomena. Including Ufology, current events, human interaction with nonhuman intelligence (NHI)/CE-5, Consciousness, and beyond.
Engaging the Phenomenon YouTube: https://www.youtube.com/channel/UCnFc...
Engaging the Phenomenon Twitter: https://twitter.com/EngagingThe
Engaging the Phenomenon Instagram: https://www.instagram.com/engagingthe...
Disclosure Team Instagram: https://www.instagram.com/disclosure_...
Disclosure Team Twitter: https://twitter.com/disclosureteam_
New UAP news website/database: https://www.uapdb.com/</t>
  </si>
  <si>
    <t>8UCBIw59CXc</t>
  </si>
  <si>
    <t>2021 09 12</t>
  </si>
  <si>
    <t>https://youtu.be/k4zqOid_1pU</t>
  </si>
  <si>
    <t>Chris Lehto &amp; Guests with Vinnie #ufo #uap</t>
  </si>
  <si>
    <t>Chris Lehto is a retired F-16 pilot and currently writes books and makes YouTube videos. He has a Bachelors of Science in Chemistry-Materials Science from the Air Force Academy and a Masters in Aeronautical Science from Embry-Riddle University. He has been stationed in South Korea, Italy, Alaska, Turkey, Spain and several locations in the contiguous US. His background and training allow him to provide a new and unique viewpoint. He grew up in Houston and currently lives with his wife and three little kids in Lagos, Portugal.
Andy - NY UAP DISCUSSION - UAP researcher from NY, "After my own personal close encounter I have devoted my life to understanding what I saw, why I saw it, and the significance of their existence to the human race."
Chris Lehto Twitter: https://twitter.com/chrisotis78
Chris Lehto Instagram: https://www.instagram.com/otis78/
Chris Lehto YouTube: https://www.youtube.com/c/ChrisLehtoF16
Andy Instagram: https://www.instagram.com/ny_uap_discussion/
Andy YouTube: https://www.youtube.com/user/UFOCompilation</t>
  </si>
  <si>
    <t>k4zqOid_1pU</t>
  </si>
  <si>
    <t>2021 09 08</t>
  </si>
  <si>
    <t>https://youtu.be/64XgCSAjGhs</t>
  </si>
  <si>
    <t>Graeme Rendall &amp; Dan Zetterstrom 'UFOs Before Roswell  Foo Fighters' Interview with Vinnie #ufo #uap</t>
  </si>
  <si>
    <t>Graeme Rendall has just released his second book(UFOs Before WW2: Foo Fighters 1940-1945), dealing with the "Foo-Fighters" witnessed during WW2 and the numerous wartime cases that occurred before the term was coined in November 1944. 
Dan Zetterstrom aka The Zignal created the amazing artwork for the book alongside Olof Rockner and is also our colleague at UAPMediaUK. 
Link to buy the book: https://www.amazon.com/gp/product/B09DRBHH1Z/ref=dbs_a_def_rwt_hsch_vapi_tkin_p1_i0
Graeme Twitter: https://twitter.com/Borders750
Graeme Instagram: https://www.instagram.com/graeme_rendall/
Dan Twitter: https://twitter.com/TheZignal
Dan Instagram: https://www.instagram.com/thezignal/
Dan Merch: https://linktr.ee/thezignal
UAPMediaUK: https://www.uapmedia.uk/</t>
  </si>
  <si>
    <t>64XgCSAjGhs</t>
  </si>
  <si>
    <t>2021 09 03</t>
  </si>
  <si>
    <t>https://youtu.be/3s5rjsoN1vw</t>
  </si>
  <si>
    <t>Chrissy Newton Interview with Vinnie #ufo #uap</t>
  </si>
  <si>
    <t>Chrissy Newton is the founder of VOCAB Communications | Host &amp; Producer at Alt.Pop.Repeat | Partner, Tech Host, Producer and Director of Media &amp; PR at The Debrief
Chrissy Twitter: https://twitter.com/MissVOCAB
Chrissy Instagram: https://www.instagram.com/missvocab/
Intro countdown music: 
• Track Title: Yearning
• Available at: https://youtu.be/j-UlkEjDAOA
• Beat by Chris Hayes Music</t>
  </si>
  <si>
    <t>3s5rjsoN1vw</t>
  </si>
  <si>
    <t>2021 08 29</t>
  </si>
  <si>
    <t>https://youtu.be/i-N4gXMDFrM</t>
  </si>
  <si>
    <t>Kaleb Bench 'Skinwalker Ranch' (Part 1) Interview with Vinnie #ufo #uap</t>
  </si>
  <si>
    <t>i-N4gXMDFrM</t>
  </si>
  <si>
    <t>2021 08 20</t>
  </si>
  <si>
    <t>https://youtu.be/iQMuMvLmlXg</t>
  </si>
  <si>
    <t>Carl Vibe Interview with Vinnie #ufo #uap</t>
  </si>
  <si>
    <t>Carl Vibe explores the nature of reality and consciousness with a deep look into the mystical practices of meditation, spiritualism, and ancient teachings.
Carl Vibe Twitter: https://twitter.com/Carl_Vibe
Carl Vibe Instagram: https://www.instagram.com/carlvibe/
Intro countdown music: 
• Track Title: Yearning
• Available at: https://youtu.be/j-UlkEjDAOA
• Beat by Chris Hayes Music</t>
  </si>
  <si>
    <t>iQMuMvLmlXg</t>
  </si>
  <si>
    <t>2021 08 14</t>
  </si>
  <si>
    <t>https://youtu.be/a-O4qKhPtjs</t>
  </si>
  <si>
    <t>Gary Voorhis &amp; Jason Turner Interview with Vinnie #ufo #uap #tictac</t>
  </si>
  <si>
    <t>Gary has background in mechanical engineering, and working as an electronic and RF technician. He was a fire control-man and Aegis Computer/ CEC technician in the United States Navy. His responsibilities included the operation, maintenance, and repair of the Aegis weapon systems and non-Aegis senor systems for the purpose of testing and evaluating experimental upgrades to the Aegis baseline 6.1 and Cooperative Engagement Systems or CEC for short.
During his time on the U.S.S. Princeton, he had the task of security and inventory of top-secret and classified information and materials including being trained on the W.A.S.P military recon U.A.V. for the Pacific Fleet during Operation Enduring Freedom and Operation Iraqi Freedom.
On the week of the 14th of November 2004, he was an eyewitness of the U.S.S. Nimitz “tic-tac” events. As a result of this experience, he was interviewed by Chris Mellon for the History Channel Show UNIDENTIFIED: INSIDE AMERICA’S UFO INVESTIGATION.
He is the President of UAP expeditions.
Jason Turner was stationed onboard the USS Princeton from 2001-2005. He worked in supply and changed jobs to hospital corpsman in his third year of active duty. Since then, he has completed two additional deployments to Iraq (Balad and Camp Taji) where he worked as a customs and border patrol agent and a prison guard. He was an eyewitness to the “Tic-Tac” event and was able to view the original, unedited version of the FLIR video from SSES (Ships Signal Exploitation Space) following the initial contact
http://uapexpedition.org/</t>
  </si>
  <si>
    <t>a-O4qKhPtjs</t>
  </si>
  <si>
    <t>2021 08 11</t>
  </si>
  <si>
    <t>https://youtu.be/tzqUm8BN0Ys</t>
  </si>
  <si>
    <t>Tyler Zahradnik and Mark Sims  Interview with Vinnie</t>
  </si>
  <si>
    <t>Making Contact Convergence - We have assembled an extraordinary panel of experts and panelists to take a deep dive into the most profound issues mankind has ever considered and to come together to build the foundational structures for this new era.
Join us as we prepare for the New Paradigm of Open Contact by asking the most important questions humanity has ever faced, and learn how you can connect with our star visitors now.
https://makingcontact.com/ USE CODE VINNIESAVE100 for $100 off the ticket price by 16th August.
Contact Tour’s modus operandi is to establish communications with Extraterrestrial and Non-Human Terrestrial intelligences, utilizing prototype protocols developed by CSETI, Center for the Study of Extraterrestrial Intelligence. These protocols include the following variables - sound, light and thought (consciousness). In the “UFO Subculture” this methodology is referred to as CE5  - Close Encounters of the Fifth Kind.
Contact Tour website: https://www.contacttour.net/our-mission
Contact Tour Instagram: https://www.instagram.com/contacttour/
Contact Tour Twitter: https://twitter.com/ContactTour1
New Paradigm Institute: Defining and Exploring our Worldviews: https://www.dropbox.com/s/brsh9z8m9d59vye/New%20Paradigm%20Institute%20%5BVersion%201%5D%20Thesis%20By.%20Daniel%20P.%20Sheehan%2C%20presentation%20By.%20Tyler%20Zahradnik.pdf?dl=0</t>
  </si>
  <si>
    <t>tzqUm8BN0Ys</t>
  </si>
  <si>
    <t>2021 08 09</t>
  </si>
  <si>
    <t>https://youtu.be/5Cdgu9P9RBA</t>
  </si>
  <si>
    <t>Jeremy McGowan Interview with Vinnie</t>
  </si>
  <si>
    <t>A trained observer, investigator, and veteran of the United States Air Force. He built what Luis Elizondo called the "world's first mobile UAP tracker" - the O.S.I.R.I.S. (Off-road Scientific Investigation &amp; Response Informatics System.)
He is heavily embedded into the UFO/UAP community and appeared on History Channel's "Unidentified: Inside America's UFO Investigation." His research and growth journey in the UAP community started in 1995 when he witnessed a still unknown event while deployed with the United States Air Force in Jordan. Jeremy guarded what is thought to have been a recovered nuclear device when he saw a UAP exhibiting extreme flight characteristics that appeared non-conformant with the current known laws of flight and physics.
Jeremy McGowan Twitter: https://twitter.com/JeremyUnidenti1</t>
  </si>
  <si>
    <t>5Cdgu9P9RBA</t>
  </si>
  <si>
    <t>2021 08 07</t>
  </si>
  <si>
    <t>https://youtu.be/z0ngu1swppQ</t>
  </si>
  <si>
    <t>Mick West Interview with Vinnie #ufo #uap</t>
  </si>
  <si>
    <t>Mick West is a British-American science writer, skeptical investigator, and retired video game programmer. He is the creator of the websites Contrail Science and Metabunk, and he investigates and debunks pseudoscientific claims and conspiracy theories such as chemtrails and UFOs. His first book is Escaping the Rabbit Hole: How to Debunk Conspiracy Theories Using Facts, Logic, and Respect.
West has appeared in various media including CBS, the BBC, CNN, Radio New Zealand and Scientific American as an expert conspiracy analyst and science communicator. He has twice been a speaker at the conference of the Committee for Skeptical Inquiry, and in 2020 was elected a fellow of the organization.
https://www.metabunk.org/home/
Mick West Twitter: https://twitter.com/MickWest</t>
  </si>
  <si>
    <t>z0ngu1swppQ</t>
  </si>
  <si>
    <t>2021 08 06</t>
  </si>
  <si>
    <t>https://youtu.be/6xXYxsT9r5Q</t>
  </si>
  <si>
    <t>Sean Raasch 'Witness Citizen' Interview with Vinnie ‘AATIP Slides’ featuring Max Mosckowicz #ufo</t>
  </si>
  <si>
    <t>Sean is a fellow researcher and a good friend. He spends alot of time digging thorough declassified documents and features them on his popular YouTube channel.
Witness Citizen YouTube: https://www.youtube.com/channel/UCscu8PT7kcdzULAEFhjF81Q
Witness Citizen Twitter: https://twitter.com/WitnessCitizen
Witness Citizen Instagram: https://www.instagram.com/witnesscitizen/</t>
  </si>
  <si>
    <t>6xXYxsT9r5Q</t>
  </si>
  <si>
    <t>2021 08 03</t>
  </si>
  <si>
    <t>https://youtu.be/aEpgGh3pN5Q</t>
  </si>
  <si>
    <t>Preston Dennett Interview with Vinnie #ufo #uap</t>
  </si>
  <si>
    <t>Preston Dennett began investigating UFOs and the paranormal in 1986 when he discovered that his family, friends and co-workers were having dramatic unexplained encounters. Since then, he has interviewed hundreds of witnesses and investigated a wide variety of paranormal phenomena. He is a field investigator for the Mutual UFO Network (MUFON), a ghost hunter, a paranormal researcher, and the author of 26 books and more than 100 articles on UFOs and the paranormal. His articles have appeared in numerous magazines including Fate, Atlantis Rising, MUFON UFO Journal, Nexus, Paranormal Magazine, UFO Magazine, Mysteries Magazine, Ufologist and others. His writing has been translated into several different languages including German, French, Italian, Portuguese, Russian and Icelandic. He has appeared on numerous radio and television programs, including Coast-to-Coast and the History Channel's Deep Sea UFOs and UFO Hunters. His research has been presented in the LA Times, the LA Daily News, the Dallas Morning News and other newspapers. He has taught classes on various paranormal subjects and lectures across the United States.
In addition to writing true non-fiction books about UFOs and the paranormal, Preston Dennett is also an award-winning science fiction writer. He currently resides in southern California.
Twitter: https://twitter.com/PrestonEDennett</t>
  </si>
  <si>
    <t>aEpgGh3pN5Q</t>
  </si>
  <si>
    <t>2021 07 27</t>
  </si>
  <si>
    <t>https://youtu.be/mKZHxFvjABI</t>
  </si>
  <si>
    <t>UAPMEDIAUK Panel Discussion with Vinnie</t>
  </si>
  <si>
    <t>I am joined by Graeme Rendell, Dave Partridge and Dan Zetterstrom from uapmediauk.
Graeme is the author of “To The Ends Of The Earth” and his latest, soon to be released book “UFOs Before Roswell”. He is also a contributing writer for publications such as The Debrief, UAP Media and Shadows of your Mind magazine.
Dave is the creative mind behind the popular bi-monthly online magazine Shadows Of Your Mind. Having a natural curiosity and interest in the subject he has a wealth of historical UFO resources to hand and has interviewed many prominent people and investigators in the field of UAP research
Dan is a UAP activist who designs art and clothing based around encounters, news and online media campaigns such as #EndUAPSecrecy and the USS Nimitz event. He regularly engages officials in the UK on the subject of Unidentified Aerial Phenomenon and is a regular co-host on That UFO Podcast.
Graeme Rendell Twitter: https://twitter.com/Borders750
Dave Partridge Twitter: https://twitter.com/shadowsmagazine
Shadows of your Mind magazine: https://www.shadowsmagazine.co.uk/
Dan Zetterstrom Twitter: https://twitter.com/TheZignal
Dan Zetterstrom Instagram: https://www.instagram.com/thezignal/
Dan Zetterstrom stickers, patches and more: https://linktr.ee/thezignal</t>
  </si>
  <si>
    <t>mKZHxFvjABI</t>
  </si>
  <si>
    <t>2021 07 25</t>
  </si>
  <si>
    <t>https://youtu.be/D4XJJ-t5FWc</t>
  </si>
  <si>
    <t>Scott Browne &amp; Erica Lukes interview with Vinnie #ufo #uap</t>
  </si>
  <si>
    <t>Scott Browne is a professional graphic designer/photographer/videographer and has over 25 years as a researcher. He runs a private group on Facebook called "In The Field" for "active observers" who are pursuing this phenomena (UFO or UAP) with cameras and other high tech equipment from all over the world.
Erica Lukes is a veteran UFO researcher, archivist, and historian who interviews guests about the UFO topic. UFO Classified is dedicated to finding the truth about the UFO phenomenon and takes a critical look at the disinformation, cover-ups, and much more.
Scott Browne Twitter: https://twitter.com/SBrowneITF
Erica Lukes Twitter: https://twitter.com/ericalukesuap
Erica Lukes YouTube channel: https://www.youtube.com/channel/UCey0I2Wj_F1uHj8kHP91OGQ
Disclosure Team Instagram: https://www.instagram.com/disclosure_team/
Disclosure Team Twitter: https://twitter.com/disclosureteam_
Disclosure Team Merch: https://disclosure21.bigcartel.com/</t>
  </si>
  <si>
    <t>D4XJJ-t5FWc</t>
  </si>
  <si>
    <t>2021 07 15</t>
  </si>
  <si>
    <t>https://youtu.be/YuPXcQJyakU</t>
  </si>
  <si>
    <t>Gunter Hofer (Ariel School UFO Case Investigator) Interview with Vinnie (Disclosure Team) #ufo #uap</t>
  </si>
  <si>
    <t>Gunter Hofer was part of a UFO team investigating the Ariel School UFO sighting in Zimbabwe headed by Cynthia Hind and he provided technical help in making hard to get equipment, photography and drawings. 
He is also an amateur astronomer and astrophotographer and he often helped identify possible confusion with any astronomical events such as bright planets, meteors, satellites which were visible and often therefore mistaken as UFOs.
He currently works as a graphic designer, photographer and artist.
Gunter's archive website for Cynthia Hinds booklets: https://ufoafrinews.com/resources.html</t>
  </si>
  <si>
    <t>YuPXcQJyakU</t>
  </si>
  <si>
    <t>2021 07 10</t>
  </si>
  <si>
    <t>https://youtu.be/kdy7f4B7h8A</t>
  </si>
  <si>
    <t>Danny Silva interview with Vinnie (Disclosure Team) #ufo #uap</t>
  </si>
  <si>
    <t>Danny Silva runs the website SilvaRecord.com where he covers UFO news and information. He focuses on developments and information related to UFOs.
https://silvarecord.com/
Twitter: https://twitter.com/SilvaRecord
Instagram: https://www.instagram.com/dannysilvarecord/</t>
  </si>
  <si>
    <t>kdy7f4B7h8A</t>
  </si>
  <si>
    <t>2021 07 08</t>
  </si>
  <si>
    <t>https://youtu.be/EHjn2sY_vGk</t>
  </si>
  <si>
    <t>Rich Hoffman of The Scientific Coalition for UAP Studies (SCU) interview with Vinnie #ufo #uap</t>
  </si>
  <si>
    <t>Executive Board Member of the SCU.
Richard Hoffman has a B.A. in Organizational Communication from Wright State University.  He is an Information Technology Consultant and Strategist , currently working as an Enterprise Architect at Redstone Arsenal and the Marshall Space Flight Center in Huntsville, Alabama.  He has over 50 years of experience in the research and investigation of UAP Phenomena.
Link to SCU: https://www.explorescu.org/</t>
  </si>
  <si>
    <t>EHjn2sY_vGk</t>
  </si>
  <si>
    <t>2021 07 06</t>
  </si>
  <si>
    <t>https://youtu.be/RxWlHqCQ7I4</t>
  </si>
  <si>
    <t>Ryan Sprague interview with Vinnie (Disclosure Team) #ufo #uap</t>
  </si>
  <si>
    <t>Ryan Sprague is a lead investigator and co-host of Mysteries Decoded on the CW Network. He is also the host of the popular podcast, Somewhere in the Skies, authoring two books under the same title. He has traveled the U.S. researching and investigating both prominent and obscure UFO and unexplained phenomena cases. He lives in New York City.
Ryans Twitter: https://twitter.com/RyanSprague51
Ryans Intagram: https://www.instagram.com/sprague51/
Somewhere in the Skies Podcast: https://play.acast.com/s/somewhere-in-the-skies/storieswithsapphire</t>
  </si>
  <si>
    <t>RxWlHqCQ7I4</t>
  </si>
  <si>
    <t>2021 07 02</t>
  </si>
  <si>
    <t>https://youtu.be/ee6pfVwykaY</t>
  </si>
  <si>
    <t>Gary Heseltine ICER interview with Vinnie (Disclosure Team) #ufo #uap</t>
  </si>
  <si>
    <t>Former police detective Gary Heseltine is Vice President of the International Coalition for Extraterrestrial Research (ICER) composed of scientists, academics and leading UFO/UAP researchers worldwide. The organisation launched in May 2021.
Using skills finely honed as a Home Office-trained police officer, Gary has examined cases with the “best evidence”, those that have high calibre witnesses with special knowledge, often corroborated by technology. He concludes, on “circumstantial evidence”, that some unidentified objects act as if intelligently-controlled, and that whatever is behind them is likely to be extraterrestrial, or non-human.
While an officer he created, in 2002, an unofficial national database recording police sightings: PRUFOS (Police Reporting UFO Sightings). The database collates police sightings from sources including newspaper archives and Ministry of Defence documents.
His work on police reports was recognised with an award from US disclosure lobbyist Steve Bassett’s Paradigm Research Group in 2010. He spoke on behalf of police officers worldwide who had experienced sightings at the Citizen Hearing on Disclosure at the National Press Club in Washington D.C. USA in 2013 (29 April-3 May).
He spent six years in the Royal Air Force Police before serving in the British Transport Police between 1989 and 2013. As an advanced police interviewer of suspects and witnesses he worked on complex cases including murder, manslaughter and rape. He was a specialist interviewer of first responder BTP officers at the inquiry into the 2005 London terrorist bombing.
Gary has undertaken a four-year reinvestigation of Britain’s most famous UFO event at Rendlesham Forest, Suffolk, close to the twin bases of RAF Woodbridge and RAF Bentwaters used at the time by the US Air Force. He is writing a book on it that will feature new military witness testimony that should significantly change the existing narrative. He is also lead researcher on a feature-length documentary on the case, now in post-production, called Capel Green after the field where some of the events occurred.
He retired early in 2013 to dedicate more time to research and created UFO Truth Magazine, a 96-page bi-monthly ezine. It features articles by many of the world’s leading researchers including the late Stanton Friedman (Can/US), AJ Gevaerd (Brazil), Roberto Pinotti (Italy), Bill Chalker (Australia), Suzanne Hansen (New Zealand) and Tim Good (UK).
His ezine, UFO Monthly.com, ran between 2004-2007 and he then had a year as co-editor of UFO Data Magazine.
ICER link: https://icer.network/</t>
  </si>
  <si>
    <t>ee6pfVwykaY</t>
  </si>
  <si>
    <t>2021 06 27</t>
  </si>
  <si>
    <t>https://youtu.be/jVgsMUon3-Q</t>
  </si>
  <si>
    <t>The Undead Gaucho interview with Vinnie (Disclosure Team) #ufo #uap</t>
  </si>
  <si>
    <t>The Undead Gaucho is a photographer, filmmaker and paranormal researcher living in Buenos Aires.
The Undead Gaucho YouTube channel: https://www.youtube.com/c/TheUndeadGaucho
Twitter: https://twitter.com/TheUndeadGaucho
Instagram: https://www.instagram.com/theundeadgaucho/
Disclosure Team Instagram: https://www.instagram.com/disclosure_team/
Disclosure Team Twitter: https://twitter.com/disclosureteam_
New UAP news website/database: https://www.uapdb.com/</t>
  </si>
  <si>
    <t>jVgsMUon3-Q</t>
  </si>
  <si>
    <t>2021 06 24</t>
  </si>
  <si>
    <t>https://youtu.be/_zNFrFpOZLg</t>
  </si>
  <si>
    <t>James Iandoli (Engaging the Phenonemon) Interview with Vinnie (Disclosure Team) #ufo #uap</t>
  </si>
  <si>
    <t>Creator of Engaging The Phenomenon which explores and researches UFO/UAP and related phenomena. Including Ufology, current events, human interaction with nonhuman intelligence (NHI)/CE-5, Consciousness, and beyond.
Engaging the Phenomenon YouTube: https://www.youtube.com/channel/UCnFc2oM4A60NcG0LCjKoH8g
Engaging the Phenomenon Twitter: https://twitter.com/EngagingThe
Engaging the Phenomenon Instagram: https://www.instagram.com/engagingthephenomenon/
Disclosure Team Instagram: https://www.instagram.com/disclosure_team/
Disclosure Team Twitter: https://twitter.com/disclosureteam_
New UAP news website/database: https://www.uapdb.com/</t>
  </si>
  <si>
    <t>_zNFrFpOZLg</t>
  </si>
  <si>
    <t>2021 06 21</t>
  </si>
  <si>
    <t>https://youtu.be/6Cua17Jlu2A</t>
  </si>
  <si>
    <t>Luis 'Lue' Elizondo Interview with Vinnie (Disclosure Team) #ufo #uap</t>
  </si>
  <si>
    <t>Lue Elizondo is a former U.S. Army Counterintelligence Special Agent and former employee of the Office of the Under Secretary of Defense for Intelligence. His was the director of The Advanced Aerospace Threat Identification Program.</t>
  </si>
  <si>
    <t>6Cua17Jlu2A</t>
  </si>
  <si>
    <t>2021 06 13</t>
  </si>
  <si>
    <t>https://youtu.be/jjH5pLiBt68</t>
  </si>
  <si>
    <t>Max Moszkowicz interview with Vinnie (Disclosure Team) #ufo #uap</t>
  </si>
  <si>
    <t>Live chat with Max
Go subscribe to his YouTube Channel: Vechten met Moszkowicz
https://www.youtube.com/user/moszky32</t>
  </si>
  <si>
    <t>jjH5pLiBt68</t>
  </si>
  <si>
    <t>2021 06 09</t>
  </si>
  <si>
    <t>https://youtu.be/RPuWP8BJOJE</t>
  </si>
  <si>
    <t>Dave Beaty 'The Nimitz Encounters' Interview with Vinnie (Disclosure Team) #ufo #uap</t>
  </si>
  <si>
    <t>NOTE: Apologies for the poor quality of my webcam. For an hour or two leading up to going my live I was having major connectivity issues and my internet speeds were very low. Very little I could do about it. The quality improves as the discussion goes on. 
David Beaty is an Emmy award-winning filmmaker and producer. He has also had a lifelong interest in UFOs. 
The Nimitz Encounters - A Short Documentary Film
On the morning of November 14th, 2004 90 miles of the coast of California near San Diego, the Nimitz Carrier Strike Group was conducting routine training and aerial defense exercises. No one could have known what would soon confront the sailors and naval aviators of the Black Aces Fighter Squadron.  Unknown craft would appear that forever changed those that encountered them. The answers to the question of “what are they?” remains unknown. After 13 years of cloaked secrecy the True Story can finally be told.
Watch The Nimitz Encounters: https://youtu.be/-e9NoKp8EnE</t>
  </si>
  <si>
    <t>RPuWP8BJOJE</t>
  </si>
</sst>
</file>

<file path=xl/styles.xml><?xml version="1.0" encoding="utf-8"?>
<styleSheet xmlns="http://schemas.openxmlformats.org/spreadsheetml/2006/main">
  <numFmts count="4">
    <numFmt numFmtId="43" formatCode="_-* #,##0.00_-;\-* #,##0.00_-;_-* &quot;-&quot;??_-;_-@_-"/>
    <numFmt numFmtId="41" formatCode="_-* #,##0_-;\-* #,##0_-;_-* &quot;-&quot;_-;_-@_-"/>
    <numFmt numFmtId="42" formatCode="_-&quot;£&quot;* #,##0_-;\-&quot;£&quot;* #,##0_-;_-&quot;£&quot;* &quot;-&quot;_-;_-@_-"/>
    <numFmt numFmtId="44" formatCode="_-&quot;£&quot;* #,##0.00_-;\-&quot;£&quot;* #,##0.00_-;_-&quot;£&quot;* &quot;-&quot;??_-;_-@_-"/>
  </numFmts>
  <fonts count="23">
    <font>
      <sz val="11"/>
      <color theme="1"/>
      <name val="Calibri"/>
      <charset val="134"/>
      <scheme val="minor"/>
    </font>
    <font>
      <u/>
      <sz val="11"/>
      <color rgb="FF0000FF"/>
      <name val="Arial"/>
      <charset val="134"/>
    </font>
    <font>
      <b/>
      <sz val="11"/>
      <color theme="1"/>
      <name val="Calibri"/>
      <charset val="134"/>
      <scheme val="minor"/>
    </font>
    <font>
      <u/>
      <sz val="11"/>
      <color theme="10"/>
      <name val="Calibri"/>
      <charset val="134"/>
    </font>
    <font>
      <sz val="11"/>
      <color theme="1"/>
      <name val="Calibri"/>
      <charset val="134"/>
      <scheme val="minor"/>
    </font>
    <font>
      <b/>
      <sz val="11"/>
      <color rgb="FF3F3F3F"/>
      <name val="Calibri"/>
      <charset val="0"/>
      <scheme val="minor"/>
    </font>
    <font>
      <sz val="11"/>
      <color theme="1"/>
      <name val="Calibri"/>
      <charset val="0"/>
      <scheme val="minor"/>
    </font>
    <font>
      <sz val="11"/>
      <color rgb="FFFA7D00"/>
      <name val="Calibri"/>
      <charset val="0"/>
      <scheme val="minor"/>
    </font>
    <font>
      <sz val="11"/>
      <color theme="0"/>
      <name val="Calibri"/>
      <charset val="0"/>
      <scheme val="minor"/>
    </font>
    <font>
      <u/>
      <sz val="11"/>
      <color rgb="FF800080"/>
      <name val="Calibri"/>
      <charset val="0"/>
      <scheme val="minor"/>
    </font>
    <font>
      <b/>
      <sz val="11"/>
      <color rgb="FFFA7D00"/>
      <name val="Calibri"/>
      <charset val="0"/>
      <scheme val="minor"/>
    </font>
    <font>
      <b/>
      <sz val="11"/>
      <color rgb="FFFFFFFF"/>
      <name val="Calibri"/>
      <charset val="0"/>
      <scheme val="minor"/>
    </font>
    <font>
      <b/>
      <sz val="13"/>
      <color theme="3"/>
      <name val="Calibri"/>
      <charset val="134"/>
      <scheme val="minor"/>
    </font>
    <font>
      <b/>
      <sz val="15"/>
      <color theme="3"/>
      <name val="Calibri"/>
      <charset val="134"/>
      <scheme val="minor"/>
    </font>
    <font>
      <sz val="11"/>
      <color rgb="FFFF0000"/>
      <name val="Calibri"/>
      <charset val="0"/>
      <scheme val="minor"/>
    </font>
    <font>
      <b/>
      <sz val="18"/>
      <color theme="3"/>
      <name val="Calibri"/>
      <charset val="134"/>
      <scheme val="minor"/>
    </font>
    <font>
      <i/>
      <sz val="11"/>
      <color rgb="FF7F7F7F"/>
      <name val="Calibri"/>
      <charset val="0"/>
      <scheme val="minor"/>
    </font>
    <font>
      <b/>
      <sz val="11"/>
      <color theme="3"/>
      <name val="Calibri"/>
      <charset val="134"/>
      <scheme val="minor"/>
    </font>
    <font>
      <sz val="11"/>
      <color rgb="FF3F3F76"/>
      <name val="Calibri"/>
      <charset val="0"/>
      <scheme val="minor"/>
    </font>
    <font>
      <sz val="11"/>
      <color rgb="FF006100"/>
      <name val="Calibri"/>
      <charset val="0"/>
      <scheme val="minor"/>
    </font>
    <font>
      <sz val="11"/>
      <color rgb="FF9C0006"/>
      <name val="Calibri"/>
      <charset val="0"/>
      <scheme val="minor"/>
    </font>
    <font>
      <b/>
      <sz val="11"/>
      <color theme="1"/>
      <name val="Calibri"/>
      <charset val="0"/>
      <scheme val="minor"/>
    </font>
    <font>
      <sz val="11"/>
      <color rgb="FF9C6500"/>
      <name val="Calibri"/>
      <charset val="0"/>
      <scheme val="minor"/>
    </font>
  </fonts>
  <fills count="33">
    <fill>
      <patternFill patternType="none"/>
    </fill>
    <fill>
      <patternFill patternType="gray125"/>
    </fill>
    <fill>
      <patternFill patternType="solid">
        <fgColor rgb="FFF2F2F2"/>
        <bgColor indexed="64"/>
      </patternFill>
    </fill>
    <fill>
      <patternFill patternType="solid">
        <fgColor theme="4" tint="0.599993896298105"/>
        <bgColor indexed="64"/>
      </patternFill>
    </fill>
    <fill>
      <patternFill patternType="solid">
        <fgColor theme="6" tint="0.799981688894314"/>
        <bgColor indexed="64"/>
      </patternFill>
    </fill>
    <fill>
      <patternFill patternType="solid">
        <fgColor theme="5" tint="0.399975585192419"/>
        <bgColor indexed="64"/>
      </patternFill>
    </fill>
    <fill>
      <patternFill patternType="solid">
        <fgColor theme="5"/>
        <bgColor indexed="64"/>
      </patternFill>
    </fill>
    <fill>
      <patternFill patternType="solid">
        <fgColor theme="7" tint="0.399975585192419"/>
        <bgColor indexed="64"/>
      </patternFill>
    </fill>
    <fill>
      <patternFill patternType="solid">
        <fgColor rgb="FFA5A5A5"/>
        <bgColor indexed="64"/>
      </patternFill>
    </fill>
    <fill>
      <patternFill patternType="solid">
        <fgColor rgb="FFFFFFCC"/>
        <bgColor indexed="64"/>
      </patternFill>
    </fill>
    <fill>
      <patternFill patternType="solid">
        <fgColor theme="9" tint="0.599993896298105"/>
        <bgColor indexed="64"/>
      </patternFill>
    </fill>
    <fill>
      <patternFill patternType="solid">
        <fgColor theme="8" tint="0.399975585192419"/>
        <bgColor indexed="64"/>
      </patternFill>
    </fill>
    <fill>
      <patternFill patternType="solid">
        <fgColor theme="6" tint="0.599993896298105"/>
        <bgColor indexed="64"/>
      </patternFill>
    </fill>
    <fill>
      <patternFill patternType="solid">
        <fgColor theme="5" tint="0.599993896298105"/>
        <bgColor indexed="64"/>
      </patternFill>
    </fill>
    <fill>
      <patternFill patternType="solid">
        <fgColor theme="9"/>
        <bgColor indexed="64"/>
      </patternFill>
    </fill>
    <fill>
      <patternFill patternType="solid">
        <fgColor theme="8"/>
        <bgColor indexed="64"/>
      </patternFill>
    </fill>
    <fill>
      <patternFill patternType="solid">
        <fgColor theme="7" tint="0.599993896298105"/>
        <bgColor indexed="64"/>
      </patternFill>
    </fill>
    <fill>
      <patternFill patternType="solid">
        <fgColor theme="4" tint="0.799981688894314"/>
        <bgColor indexed="64"/>
      </patternFill>
    </fill>
    <fill>
      <patternFill patternType="solid">
        <fgColor rgb="FFFFCC99"/>
        <bgColor indexed="64"/>
      </patternFill>
    </fill>
    <fill>
      <patternFill patternType="solid">
        <fgColor theme="7"/>
        <bgColor indexed="64"/>
      </patternFill>
    </fill>
    <fill>
      <patternFill patternType="solid">
        <fgColor theme="6" tint="0.399975585192419"/>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9" tint="0.799981688894314"/>
        <bgColor indexed="64"/>
      </patternFill>
    </fill>
    <fill>
      <patternFill patternType="solid">
        <fgColor theme="8" tint="0.799981688894314"/>
        <bgColor indexed="64"/>
      </patternFill>
    </fill>
    <fill>
      <patternFill patternType="solid">
        <fgColor theme="9" tint="0.399975585192419"/>
        <bgColor indexed="64"/>
      </patternFill>
    </fill>
    <fill>
      <patternFill patternType="solid">
        <fgColor theme="4" tint="0.399975585192419"/>
        <bgColor indexed="64"/>
      </patternFill>
    </fill>
    <fill>
      <patternFill patternType="solid">
        <fgColor theme="6"/>
        <bgColor indexed="64"/>
      </patternFill>
    </fill>
    <fill>
      <patternFill patternType="solid">
        <fgColor theme="5" tint="0.799981688894314"/>
        <bgColor indexed="64"/>
      </patternFill>
    </fill>
    <fill>
      <patternFill patternType="solid">
        <fgColor theme="7" tint="0.799981688894314"/>
        <bgColor indexed="64"/>
      </patternFill>
    </fill>
    <fill>
      <patternFill patternType="solid">
        <fgColor theme="8" tint="0.599993896298105"/>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right/>
      <top style="thin">
        <color theme="4"/>
      </top>
      <bottom style="double">
        <color theme="4"/>
      </bottom>
      <diagonal/>
    </border>
  </borders>
  <cellStyleXfs count="49">
    <xf numFmtId="0" fontId="0" fillId="0" borderId="0"/>
    <xf numFmtId="0" fontId="6" fillId="3" borderId="0" applyNumberFormat="0" applyBorder="0" applyAlignment="0" applyProtection="0">
      <alignment vertical="center"/>
    </xf>
    <xf numFmtId="43" fontId="4" fillId="0" borderId="0" applyFont="0" applyFill="0" applyBorder="0" applyAlignment="0" applyProtection="0">
      <alignment vertical="center"/>
    </xf>
    <xf numFmtId="41" fontId="4" fillId="0" borderId="0" applyFont="0" applyFill="0" applyBorder="0" applyAlignment="0" applyProtection="0">
      <alignment vertical="center"/>
    </xf>
    <xf numFmtId="42" fontId="4" fillId="0" borderId="0" applyFont="0" applyFill="0" applyBorder="0" applyAlignment="0" applyProtection="0">
      <alignment vertical="center"/>
    </xf>
    <xf numFmtId="44" fontId="4" fillId="0" borderId="0" applyFont="0" applyFill="0" applyBorder="0" applyAlignment="0" applyProtection="0">
      <alignment vertical="center"/>
    </xf>
    <xf numFmtId="9" fontId="4" fillId="0" borderId="0" applyFont="0" applyFill="0" applyBorder="0" applyAlignment="0" applyProtection="0">
      <alignment vertical="center"/>
    </xf>
    <xf numFmtId="0" fontId="3" fillId="0" borderId="0" applyNumberFormat="0" applyFill="0" applyBorder="0" applyAlignment="0" applyProtection="0">
      <alignment vertical="top"/>
      <protection locked="0"/>
    </xf>
    <xf numFmtId="0" fontId="8" fillId="7" borderId="0" applyNumberFormat="0" applyBorder="0" applyAlignment="0" applyProtection="0">
      <alignment vertical="center"/>
    </xf>
    <xf numFmtId="0" fontId="9" fillId="0" borderId="0" applyNumberFormat="0" applyFill="0" applyBorder="0" applyAlignment="0" applyProtection="0">
      <alignment vertical="center"/>
    </xf>
    <xf numFmtId="0" fontId="11" fillId="8" borderId="5" applyNumberFormat="0" applyAlignment="0" applyProtection="0">
      <alignment vertical="center"/>
    </xf>
    <xf numFmtId="0" fontId="12" fillId="0" borderId="6" applyNumberFormat="0" applyFill="0" applyAlignment="0" applyProtection="0">
      <alignment vertical="center"/>
    </xf>
    <xf numFmtId="0" fontId="4" fillId="9" borderId="7" applyNumberFormat="0" applyFont="0" applyAlignment="0" applyProtection="0">
      <alignment vertical="center"/>
    </xf>
    <xf numFmtId="0" fontId="6" fillId="12" borderId="0" applyNumberFormat="0" applyBorder="0" applyAlignment="0" applyProtection="0">
      <alignment vertical="center"/>
    </xf>
    <xf numFmtId="0" fontId="14" fillId="0" borderId="0" applyNumberFormat="0" applyFill="0" applyBorder="0" applyAlignment="0" applyProtection="0">
      <alignment vertical="center"/>
    </xf>
    <xf numFmtId="0" fontId="6" fillId="13" borderId="0" applyNumberFormat="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3" fillId="0" borderId="6" applyNumberFormat="0" applyFill="0" applyAlignment="0" applyProtection="0">
      <alignment vertical="center"/>
    </xf>
    <xf numFmtId="0" fontId="17" fillId="0" borderId="8" applyNumberFormat="0" applyFill="0" applyAlignment="0" applyProtection="0">
      <alignment vertical="center"/>
    </xf>
    <xf numFmtId="0" fontId="17" fillId="0" borderId="0" applyNumberFormat="0" applyFill="0" applyBorder="0" applyAlignment="0" applyProtection="0">
      <alignment vertical="center"/>
    </xf>
    <xf numFmtId="0" fontId="18" fillId="18" borderId="4" applyNumberFormat="0" applyAlignment="0" applyProtection="0">
      <alignment vertical="center"/>
    </xf>
    <xf numFmtId="0" fontId="8" fillId="20" borderId="0" applyNumberFormat="0" applyBorder="0" applyAlignment="0" applyProtection="0">
      <alignment vertical="center"/>
    </xf>
    <xf numFmtId="0" fontId="19" fillId="21" borderId="0" applyNumberFormat="0" applyBorder="0" applyAlignment="0" applyProtection="0">
      <alignment vertical="center"/>
    </xf>
    <xf numFmtId="0" fontId="5" fillId="2" borderId="2" applyNumberFormat="0" applyAlignment="0" applyProtection="0">
      <alignment vertical="center"/>
    </xf>
    <xf numFmtId="0" fontId="6" fillId="17" borderId="0" applyNumberFormat="0" applyBorder="0" applyAlignment="0" applyProtection="0">
      <alignment vertical="center"/>
    </xf>
    <xf numFmtId="0" fontId="10" fillId="2" borderId="4" applyNumberFormat="0" applyAlignment="0" applyProtection="0">
      <alignment vertical="center"/>
    </xf>
    <xf numFmtId="0" fontId="7" fillId="0" borderId="3" applyNumberFormat="0" applyFill="0" applyAlignment="0" applyProtection="0">
      <alignment vertical="center"/>
    </xf>
    <xf numFmtId="0" fontId="21" fillId="0" borderId="9" applyNumberFormat="0" applyFill="0" applyAlignment="0" applyProtection="0">
      <alignment vertical="center"/>
    </xf>
    <xf numFmtId="0" fontId="20" fillId="22" borderId="0" applyNumberFormat="0" applyBorder="0" applyAlignment="0" applyProtection="0">
      <alignment vertical="center"/>
    </xf>
    <xf numFmtId="0" fontId="22" fillId="23" borderId="0" applyNumberFormat="0" applyBorder="0" applyAlignment="0" applyProtection="0">
      <alignment vertical="center"/>
    </xf>
    <xf numFmtId="0" fontId="8" fillId="24" borderId="0" applyNumberFormat="0" applyBorder="0" applyAlignment="0" applyProtection="0">
      <alignment vertical="center"/>
    </xf>
    <xf numFmtId="0" fontId="6" fillId="26" borderId="0" applyNumberFormat="0" applyBorder="0" applyAlignment="0" applyProtection="0">
      <alignment vertical="center"/>
    </xf>
    <xf numFmtId="0" fontId="8" fillId="28" borderId="0" applyNumberFormat="0" applyBorder="0" applyAlignment="0" applyProtection="0">
      <alignment vertical="center"/>
    </xf>
    <xf numFmtId="0" fontId="8" fillId="6" borderId="0" applyNumberFormat="0" applyBorder="0" applyAlignment="0" applyProtection="0">
      <alignment vertical="center"/>
    </xf>
    <xf numFmtId="0" fontId="6" fillId="30" borderId="0" applyNumberFormat="0" applyBorder="0" applyAlignment="0" applyProtection="0">
      <alignment vertical="center"/>
    </xf>
    <xf numFmtId="0" fontId="6" fillId="25" borderId="0" applyNumberFormat="0" applyBorder="0" applyAlignment="0" applyProtection="0">
      <alignment vertical="center"/>
    </xf>
    <xf numFmtId="0" fontId="8" fillId="5" borderId="0" applyNumberFormat="0" applyBorder="0" applyAlignment="0" applyProtection="0">
      <alignment vertical="center"/>
    </xf>
    <xf numFmtId="0" fontId="8" fillId="29" borderId="0" applyNumberFormat="0" applyBorder="0" applyAlignment="0" applyProtection="0">
      <alignment vertical="center"/>
    </xf>
    <xf numFmtId="0" fontId="6" fillId="4" borderId="0" applyNumberFormat="0" applyBorder="0" applyAlignment="0" applyProtection="0">
      <alignment vertical="center"/>
    </xf>
    <xf numFmtId="0" fontId="8" fillId="19" borderId="0" applyNumberFormat="0" applyBorder="0" applyAlignment="0" applyProtection="0">
      <alignment vertical="center"/>
    </xf>
    <xf numFmtId="0" fontId="6" fillId="31" borderId="0" applyNumberFormat="0" applyBorder="0" applyAlignment="0" applyProtection="0">
      <alignment vertical="center"/>
    </xf>
    <xf numFmtId="0" fontId="6" fillId="16" borderId="0" applyNumberFormat="0" applyBorder="0" applyAlignment="0" applyProtection="0">
      <alignment vertical="center"/>
    </xf>
    <xf numFmtId="0" fontId="8" fillId="15" borderId="0" applyNumberFormat="0" applyBorder="0" applyAlignment="0" applyProtection="0">
      <alignment vertical="center"/>
    </xf>
    <xf numFmtId="0" fontId="6" fillId="32" borderId="0" applyNumberFormat="0" applyBorder="0" applyAlignment="0" applyProtection="0">
      <alignment vertical="center"/>
    </xf>
    <xf numFmtId="0" fontId="8" fillId="11" borderId="0" applyNumberFormat="0" applyBorder="0" applyAlignment="0" applyProtection="0">
      <alignment vertical="center"/>
    </xf>
    <xf numFmtId="0" fontId="8" fillId="14" borderId="0" applyNumberFormat="0" applyBorder="0" applyAlignment="0" applyProtection="0">
      <alignment vertical="center"/>
    </xf>
    <xf numFmtId="0" fontId="6" fillId="10" borderId="0" applyNumberFormat="0" applyBorder="0" applyAlignment="0" applyProtection="0">
      <alignment vertical="center"/>
    </xf>
    <xf numFmtId="0" fontId="8" fillId="27" borderId="0" applyNumberFormat="0" applyBorder="0" applyAlignment="0" applyProtection="0">
      <alignment vertical="center"/>
    </xf>
  </cellStyleXfs>
  <cellXfs count="5">
    <xf numFmtId="0" fontId="0" fillId="0" borderId="0" xfId="0"/>
    <xf numFmtId="0" fontId="0" fillId="0" borderId="0" xfId="0" applyAlignment="1">
      <alignment horizontal="left" vertical="top" wrapText="1"/>
    </xf>
    <xf numFmtId="0" fontId="1" fillId="0" borderId="0" xfId="0" applyFont="1" applyAlignment="1">
      <alignment horizontal="left" vertical="top" wrapText="1"/>
    </xf>
    <xf numFmtId="0" fontId="2" fillId="0" borderId="1" xfId="0" applyFont="1" applyBorder="1" applyAlignment="1">
      <alignment horizontal="left" vertical="top" wrapText="1"/>
    </xf>
    <xf numFmtId="0" fontId="3" fillId="0" borderId="0" xfId="7" applyAlignment="1" applyProtection="1">
      <alignment horizontal="left" vertical="top" wrapText="1"/>
    </xf>
  </cellXfs>
  <cellStyles count="49">
    <cellStyle name="Normal" xfId="0" builtinId="0"/>
    <cellStyle name="40% - Accent1" xfId="1" builtinId="31"/>
    <cellStyle name="Comma" xfId="2" builtinId="3"/>
    <cellStyle name="Comma [0]" xfId="3" builtinId="6"/>
    <cellStyle name="Currency [0]" xfId="4" builtinId="7"/>
    <cellStyle name="Currency" xfId="5" builtinId="4"/>
    <cellStyle name="Percent" xfId="6" builtinId="5"/>
    <cellStyle name="Hyperlink" xfId="7" builtinId="8"/>
    <cellStyle name="60% - Accent4" xfId="8" builtinId="44"/>
    <cellStyle name="Followed Hyperlink" xfId="9" builtinId="9"/>
    <cellStyle name="Check Cell" xfId="10" builtinId="23"/>
    <cellStyle name="Heading 2" xfId="11" builtinId="17"/>
    <cellStyle name="Note" xfId="12" builtinId="10"/>
    <cellStyle name="40% - Accent3" xfId="13" builtinId="39"/>
    <cellStyle name="Warning Text" xfId="14" builtinId="11"/>
    <cellStyle name="40% - Accent2" xfId="15" builtinId="35"/>
    <cellStyle name="Title" xfId="16" builtinId="15"/>
    <cellStyle name="CExplanatory Text" xfId="17" builtinId="53"/>
    <cellStyle name="Heading 1" xfId="18" builtinId="16"/>
    <cellStyle name="Heading 3" xfId="19" builtinId="18"/>
    <cellStyle name="Heading 4" xfId="20" builtinId="19"/>
    <cellStyle name="Input" xfId="21" builtinId="20"/>
    <cellStyle name="60% - Accent3" xfId="22" builtinId="40"/>
    <cellStyle name="Good" xfId="23" builtinId="26"/>
    <cellStyle name="Output" xfId="24" builtinId="21"/>
    <cellStyle name="20% - Accent1" xfId="25" builtinId="30"/>
    <cellStyle name="Calculation" xfId="26" builtinId="22"/>
    <cellStyle name="Linked Cell" xfId="27" builtinId="24"/>
    <cellStyle name="Total" xfId="28" builtinId="25"/>
    <cellStyle name="Bad" xfId="29" builtinId="27"/>
    <cellStyle name="Neutral" xfId="30" builtinId="28"/>
    <cellStyle name="Accent1" xfId="31" builtinId="29"/>
    <cellStyle name="20% - Accent5" xfId="32" builtinId="46"/>
    <cellStyle name="60% - Accent1" xfId="33" builtinId="32"/>
    <cellStyle name="Accent2" xfId="34" builtinId="33"/>
    <cellStyle name="20% - Accent2" xfId="35" builtinId="34"/>
    <cellStyle name="20% - Accent6" xfId="36" builtinId="50"/>
    <cellStyle name="60% - Accent2" xfId="37" builtinId="36"/>
    <cellStyle name="Accent3" xfId="38" builtinId="37"/>
    <cellStyle name="20% - Accent3" xfId="39" builtinId="38"/>
    <cellStyle name="Accent4" xfId="40" builtinId="41"/>
    <cellStyle name="20% - Accent4" xfId="41" builtinId="42"/>
    <cellStyle name="40% - Accent4" xfId="42" builtinId="43"/>
    <cellStyle name="Accent5" xfId="43" builtinId="45"/>
    <cellStyle name="40% - Accent5" xfId="44" builtinId="47"/>
    <cellStyle name="60% - Accent5" xfId="45" builtinId="48"/>
    <cellStyle name="Accent6" xfId="46" builtinId="49"/>
    <cellStyle name="40% - Accent6" xfId="47" builtinId="51"/>
    <cellStyle name="60% - Accent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99" Type="http://schemas.openxmlformats.org/officeDocument/2006/relationships/hyperlink" Target="https://youtu.be/64XgCSAjGhs" TargetMode="External"/><Relationship Id="rId98" Type="http://schemas.openxmlformats.org/officeDocument/2006/relationships/hyperlink" Target="https://youtu.be/k4zqOid_1pU" TargetMode="External"/><Relationship Id="rId97" Type="http://schemas.openxmlformats.org/officeDocument/2006/relationships/hyperlink" Target="https://youtu.be/8UCBIw59CXc" TargetMode="External"/><Relationship Id="rId96" Type="http://schemas.openxmlformats.org/officeDocument/2006/relationships/hyperlink" Target="https://youtu.be/wjl1PrLqneo" TargetMode="External"/><Relationship Id="rId95" Type="http://schemas.openxmlformats.org/officeDocument/2006/relationships/hyperlink" Target="https://youtu.be/O4zho5lWH1g" TargetMode="External"/><Relationship Id="rId94" Type="http://schemas.openxmlformats.org/officeDocument/2006/relationships/hyperlink" Target="https://youtu.be/K03nGoZg0xE" TargetMode="External"/><Relationship Id="rId93" Type="http://schemas.openxmlformats.org/officeDocument/2006/relationships/hyperlink" Target="https://youtu.be/W_RMvU-hHq4" TargetMode="External"/><Relationship Id="rId92" Type="http://schemas.openxmlformats.org/officeDocument/2006/relationships/hyperlink" Target="https://youtu.be/3yRmseECrlw" TargetMode="External"/><Relationship Id="rId91" Type="http://schemas.openxmlformats.org/officeDocument/2006/relationships/hyperlink" Target="https://youtu.be/dD5bgVGRKBw" TargetMode="External"/><Relationship Id="rId90" Type="http://schemas.openxmlformats.org/officeDocument/2006/relationships/hyperlink" Target="https://youtu.be/gRiVvkWn9ns" TargetMode="External"/><Relationship Id="rId9" Type="http://schemas.openxmlformats.org/officeDocument/2006/relationships/hyperlink" Target="https://youtu.be/7zSaFnFS_jk" TargetMode="External"/><Relationship Id="rId89" Type="http://schemas.openxmlformats.org/officeDocument/2006/relationships/hyperlink" Target="https://youtu.be/-mSbULDkgEE" TargetMode="External"/><Relationship Id="rId88" Type="http://schemas.openxmlformats.org/officeDocument/2006/relationships/hyperlink" Target="https://youtu.be/xAo3r6A66h8" TargetMode="External"/><Relationship Id="rId87" Type="http://schemas.openxmlformats.org/officeDocument/2006/relationships/hyperlink" Target="https://youtu.be/LsLid9Vnags" TargetMode="External"/><Relationship Id="rId86" Type="http://schemas.openxmlformats.org/officeDocument/2006/relationships/hyperlink" Target="https://youtu.be/nJcZEilCxaU" TargetMode="External"/><Relationship Id="rId85" Type="http://schemas.openxmlformats.org/officeDocument/2006/relationships/hyperlink" Target="https://youtu.be/XGdESX8dfDY" TargetMode="External"/><Relationship Id="rId84" Type="http://schemas.openxmlformats.org/officeDocument/2006/relationships/hyperlink" Target="https://youtu.be/0k7O2WMBzuQ" TargetMode="External"/><Relationship Id="rId83" Type="http://schemas.openxmlformats.org/officeDocument/2006/relationships/hyperlink" Target="https://youtu.be/hPA3dYn287I" TargetMode="External"/><Relationship Id="rId82" Type="http://schemas.openxmlformats.org/officeDocument/2006/relationships/hyperlink" Target="https://youtu.be/s-gjOwnh3dk" TargetMode="External"/><Relationship Id="rId81" Type="http://schemas.openxmlformats.org/officeDocument/2006/relationships/hyperlink" Target="https://youtu.be/EdigIoUy4l4" TargetMode="External"/><Relationship Id="rId80" Type="http://schemas.openxmlformats.org/officeDocument/2006/relationships/hyperlink" Target="https://youtu.be/zQpuUmh4PDc" TargetMode="External"/><Relationship Id="rId8" Type="http://schemas.openxmlformats.org/officeDocument/2006/relationships/hyperlink" Target="https://youtu.be/1Z6prQVlv_c" TargetMode="External"/><Relationship Id="rId79" Type="http://schemas.openxmlformats.org/officeDocument/2006/relationships/hyperlink" Target="https://youtu.be/RlmBIKUZQFQ" TargetMode="External"/><Relationship Id="rId78" Type="http://schemas.openxmlformats.org/officeDocument/2006/relationships/hyperlink" Target="https://youtu.be/hKMGtRYA9N0" TargetMode="External"/><Relationship Id="rId77" Type="http://schemas.openxmlformats.org/officeDocument/2006/relationships/hyperlink" Target="https://youtu.be/Z7kXvE9eK4w" TargetMode="External"/><Relationship Id="rId76" Type="http://schemas.openxmlformats.org/officeDocument/2006/relationships/hyperlink" Target="https://youtu.be/UAfOwaOaoPk" TargetMode="External"/><Relationship Id="rId75" Type="http://schemas.openxmlformats.org/officeDocument/2006/relationships/hyperlink" Target="https://youtu.be/j5z-Em5-HCk" TargetMode="External"/><Relationship Id="rId74" Type="http://schemas.openxmlformats.org/officeDocument/2006/relationships/hyperlink" Target="https://youtu.be/CiaNEExBGEs" TargetMode="External"/><Relationship Id="rId73" Type="http://schemas.openxmlformats.org/officeDocument/2006/relationships/hyperlink" Target="https://youtu.be/OvopuQF2COM" TargetMode="External"/><Relationship Id="rId72" Type="http://schemas.openxmlformats.org/officeDocument/2006/relationships/hyperlink" Target="https://youtu.be/7fLnrF_0s0w" TargetMode="External"/><Relationship Id="rId71" Type="http://schemas.openxmlformats.org/officeDocument/2006/relationships/hyperlink" Target="https://youtu.be/bc2w3OSgiR8" TargetMode="External"/><Relationship Id="rId70" Type="http://schemas.openxmlformats.org/officeDocument/2006/relationships/hyperlink" Target="https://youtu.be/peMjNtzVv04" TargetMode="External"/><Relationship Id="rId7" Type="http://schemas.openxmlformats.org/officeDocument/2006/relationships/hyperlink" Target="https://youtu.be/vEsV35G_Ow0" TargetMode="External"/><Relationship Id="rId69" Type="http://schemas.openxmlformats.org/officeDocument/2006/relationships/hyperlink" Target="https://youtu.be/DGGrkxLIko0" TargetMode="External"/><Relationship Id="rId68" Type="http://schemas.openxmlformats.org/officeDocument/2006/relationships/hyperlink" Target="https://youtu.be/T1iimXQmHnY" TargetMode="External"/><Relationship Id="rId67" Type="http://schemas.openxmlformats.org/officeDocument/2006/relationships/hyperlink" Target="https://youtu.be/mLfzaOIEj2w" TargetMode="External"/><Relationship Id="rId66" Type="http://schemas.openxmlformats.org/officeDocument/2006/relationships/hyperlink" Target="https://youtu.be/hadi-HKxIxQ" TargetMode="External"/><Relationship Id="rId65" Type="http://schemas.openxmlformats.org/officeDocument/2006/relationships/hyperlink" Target="https://youtu.be/mSSUniiDdJ8" TargetMode="External"/><Relationship Id="rId64" Type="http://schemas.openxmlformats.org/officeDocument/2006/relationships/hyperlink" Target="https://youtu.be/YuP7u3Hpeck" TargetMode="External"/><Relationship Id="rId63" Type="http://schemas.openxmlformats.org/officeDocument/2006/relationships/hyperlink" Target="https://youtu.be/jJE65HzGf7g" TargetMode="External"/><Relationship Id="rId62" Type="http://schemas.openxmlformats.org/officeDocument/2006/relationships/hyperlink" Target="https://youtu.be/0lYx3Ss7jcc" TargetMode="External"/><Relationship Id="rId61" Type="http://schemas.openxmlformats.org/officeDocument/2006/relationships/hyperlink" Target="https://youtu.be/tpOMVfrqj9c" TargetMode="External"/><Relationship Id="rId60" Type="http://schemas.openxmlformats.org/officeDocument/2006/relationships/hyperlink" Target="https://youtu.be/2lbgrprmSt4" TargetMode="External"/><Relationship Id="rId6" Type="http://schemas.openxmlformats.org/officeDocument/2006/relationships/hyperlink" Target="https://youtu.be/yRWO1L6Pvjk" TargetMode="External"/><Relationship Id="rId59" Type="http://schemas.openxmlformats.org/officeDocument/2006/relationships/hyperlink" Target="https://youtu.be/Mf_pQ6hPAyA" TargetMode="External"/><Relationship Id="rId58" Type="http://schemas.openxmlformats.org/officeDocument/2006/relationships/hyperlink" Target="https://youtu.be/OQOUiT-wDTI" TargetMode="External"/><Relationship Id="rId57" Type="http://schemas.openxmlformats.org/officeDocument/2006/relationships/hyperlink" Target="https://youtu.be/KeLSgmmwAsk" TargetMode="External"/><Relationship Id="rId56" Type="http://schemas.openxmlformats.org/officeDocument/2006/relationships/hyperlink" Target="https://youtu.be/GqbpDX8c9v4" TargetMode="External"/><Relationship Id="rId55" Type="http://schemas.openxmlformats.org/officeDocument/2006/relationships/hyperlink" Target="https://youtu.be/pBlYafhDRQg" TargetMode="External"/><Relationship Id="rId54" Type="http://schemas.openxmlformats.org/officeDocument/2006/relationships/hyperlink" Target="https://youtu.be/vmU5vwPShiY" TargetMode="External"/><Relationship Id="rId53" Type="http://schemas.openxmlformats.org/officeDocument/2006/relationships/hyperlink" Target="https://youtu.be/fnPfjxxRI0Y" TargetMode="External"/><Relationship Id="rId52" Type="http://schemas.openxmlformats.org/officeDocument/2006/relationships/hyperlink" Target="https://youtu.be/i62Xf6hTSIo" TargetMode="External"/><Relationship Id="rId51" Type="http://schemas.openxmlformats.org/officeDocument/2006/relationships/hyperlink" Target="https://youtu.be/qpYYaQdAVEM" TargetMode="External"/><Relationship Id="rId50" Type="http://schemas.openxmlformats.org/officeDocument/2006/relationships/hyperlink" Target="https://youtu.be/RSKDwvBlahk" TargetMode="External"/><Relationship Id="rId5" Type="http://schemas.openxmlformats.org/officeDocument/2006/relationships/hyperlink" Target="https://youtu.be/z7OSI6MRdH0" TargetMode="External"/><Relationship Id="rId49" Type="http://schemas.openxmlformats.org/officeDocument/2006/relationships/hyperlink" Target="https://youtu.be/C225TG1i2_8" TargetMode="External"/><Relationship Id="rId48" Type="http://schemas.openxmlformats.org/officeDocument/2006/relationships/hyperlink" Target="https://youtu.be/hCYiYuk86AA" TargetMode="External"/><Relationship Id="rId47" Type="http://schemas.openxmlformats.org/officeDocument/2006/relationships/hyperlink" Target="https://youtu.be/HxEBpOx6kJs" TargetMode="External"/><Relationship Id="rId46" Type="http://schemas.openxmlformats.org/officeDocument/2006/relationships/hyperlink" Target="https://youtu.be/2gpvi9DsbQ8" TargetMode="External"/><Relationship Id="rId45" Type="http://schemas.openxmlformats.org/officeDocument/2006/relationships/hyperlink" Target="https://youtu.be/_IqP39pQm0c" TargetMode="External"/><Relationship Id="rId44" Type="http://schemas.openxmlformats.org/officeDocument/2006/relationships/hyperlink" Target="https://youtu.be/9LbJ0DT6LbQ" TargetMode="External"/><Relationship Id="rId43" Type="http://schemas.openxmlformats.org/officeDocument/2006/relationships/hyperlink" Target="https://youtu.be/VvItfSV6c9U" TargetMode="External"/><Relationship Id="rId42" Type="http://schemas.openxmlformats.org/officeDocument/2006/relationships/hyperlink" Target="https://youtu.be/jaIwsEEQoDc" TargetMode="External"/><Relationship Id="rId41" Type="http://schemas.openxmlformats.org/officeDocument/2006/relationships/hyperlink" Target="https://youtu.be/Ex7bD7OErak" TargetMode="External"/><Relationship Id="rId40" Type="http://schemas.openxmlformats.org/officeDocument/2006/relationships/hyperlink" Target="https://youtu.be/kQqt0d34nbI" TargetMode="External"/><Relationship Id="rId4" Type="http://schemas.openxmlformats.org/officeDocument/2006/relationships/hyperlink" Target="https://youtu.be/3eg0X8xEhfQ" TargetMode="External"/><Relationship Id="rId39" Type="http://schemas.openxmlformats.org/officeDocument/2006/relationships/hyperlink" Target="https://youtu.be/avZjNzGw3EY" TargetMode="External"/><Relationship Id="rId38" Type="http://schemas.openxmlformats.org/officeDocument/2006/relationships/hyperlink" Target="https://youtu.be/lVp2qrcaZy0" TargetMode="External"/><Relationship Id="rId37" Type="http://schemas.openxmlformats.org/officeDocument/2006/relationships/hyperlink" Target="https://youtu.be/U7nBqzMKpUQ" TargetMode="External"/><Relationship Id="rId36" Type="http://schemas.openxmlformats.org/officeDocument/2006/relationships/hyperlink" Target="https://youtu.be/fWkZj8KVtIQ" TargetMode="External"/><Relationship Id="rId35" Type="http://schemas.openxmlformats.org/officeDocument/2006/relationships/hyperlink" Target="https://youtu.be/DZIricqenb8" TargetMode="External"/><Relationship Id="rId34" Type="http://schemas.openxmlformats.org/officeDocument/2006/relationships/hyperlink" Target="https://youtu.be/KqMTHoZ6xR8" TargetMode="External"/><Relationship Id="rId33" Type="http://schemas.openxmlformats.org/officeDocument/2006/relationships/hyperlink" Target="https://youtu.be/eIi5nZtQrTI" TargetMode="External"/><Relationship Id="rId32" Type="http://schemas.openxmlformats.org/officeDocument/2006/relationships/hyperlink" Target="https://youtu.be/PzCMRKhdM64" TargetMode="External"/><Relationship Id="rId31" Type="http://schemas.openxmlformats.org/officeDocument/2006/relationships/hyperlink" Target="https://youtu.be/54klVd26pdo" TargetMode="External"/><Relationship Id="rId30" Type="http://schemas.openxmlformats.org/officeDocument/2006/relationships/hyperlink" Target="https://youtu.be/S6pm8txSOWI" TargetMode="External"/><Relationship Id="rId3" Type="http://schemas.openxmlformats.org/officeDocument/2006/relationships/hyperlink" Target="https://youtu.be/M1D3e2Gk6x4" TargetMode="External"/><Relationship Id="rId29" Type="http://schemas.openxmlformats.org/officeDocument/2006/relationships/hyperlink" Target="https://youtu.be/scUETBQoIZU" TargetMode="External"/><Relationship Id="rId28" Type="http://schemas.openxmlformats.org/officeDocument/2006/relationships/hyperlink" Target="https://youtu.be/yg7dbLOW72E" TargetMode="External"/><Relationship Id="rId27" Type="http://schemas.openxmlformats.org/officeDocument/2006/relationships/hyperlink" Target="https://youtu.be/mit1lk-hdsM" TargetMode="External"/><Relationship Id="rId26" Type="http://schemas.openxmlformats.org/officeDocument/2006/relationships/hyperlink" Target="https://youtu.be/cT7SYg1en5o" TargetMode="External"/><Relationship Id="rId25" Type="http://schemas.openxmlformats.org/officeDocument/2006/relationships/hyperlink" Target="https://youtu.be/ISkpe_ppoC4" TargetMode="External"/><Relationship Id="rId24" Type="http://schemas.openxmlformats.org/officeDocument/2006/relationships/hyperlink" Target="https://youtu.be/DvAuRySuTZQ" TargetMode="External"/><Relationship Id="rId23" Type="http://schemas.openxmlformats.org/officeDocument/2006/relationships/hyperlink" Target="https://youtu.be/r3HtD8FcCPI" TargetMode="External"/><Relationship Id="rId22" Type="http://schemas.openxmlformats.org/officeDocument/2006/relationships/hyperlink" Target="https://youtu.be/enw5S-_UTtw" TargetMode="External"/><Relationship Id="rId21" Type="http://schemas.openxmlformats.org/officeDocument/2006/relationships/hyperlink" Target="https://youtu.be/gJYL8G7-86M" TargetMode="External"/><Relationship Id="rId20" Type="http://schemas.openxmlformats.org/officeDocument/2006/relationships/hyperlink" Target="https://youtu.be/tRQeqnU_TRA" TargetMode="External"/><Relationship Id="rId2" Type="http://schemas.openxmlformats.org/officeDocument/2006/relationships/hyperlink" Target="https://files.afu.se/Downloads/Transcripts/Disclosure%20Team%20(Vinnie%20Adams)/" TargetMode="External"/><Relationship Id="rId19" Type="http://schemas.openxmlformats.org/officeDocument/2006/relationships/hyperlink" Target="https://youtu.be/vfbb3FNt36k" TargetMode="External"/><Relationship Id="rId18" Type="http://schemas.openxmlformats.org/officeDocument/2006/relationships/hyperlink" Target="https://youtu.be/qvq8NaN1BMQ" TargetMode="External"/><Relationship Id="rId17" Type="http://schemas.openxmlformats.org/officeDocument/2006/relationships/hyperlink" Target="https://youtu.be/2blV-D1EO8Y" TargetMode="External"/><Relationship Id="rId16" Type="http://schemas.openxmlformats.org/officeDocument/2006/relationships/hyperlink" Target="https://youtu.be/0Zo2hWZCrIg" TargetMode="External"/><Relationship Id="rId15" Type="http://schemas.openxmlformats.org/officeDocument/2006/relationships/hyperlink" Target="https://youtu.be/mFgEag-jHVs" TargetMode="External"/><Relationship Id="rId14" Type="http://schemas.openxmlformats.org/officeDocument/2006/relationships/hyperlink" Target="https://youtu.be/9F7Bq3wCny4" TargetMode="External"/><Relationship Id="rId13" Type="http://schemas.openxmlformats.org/officeDocument/2006/relationships/hyperlink" Target="https://youtu.be/R15aL0WckL8" TargetMode="External"/><Relationship Id="rId120" Type="http://schemas.openxmlformats.org/officeDocument/2006/relationships/hyperlink" Target="https://youtu.be/RPuWP8BJOJE" TargetMode="External"/><Relationship Id="rId12" Type="http://schemas.openxmlformats.org/officeDocument/2006/relationships/hyperlink" Target="https://youtu.be/7UByNHwX8E8" TargetMode="External"/><Relationship Id="rId119" Type="http://schemas.openxmlformats.org/officeDocument/2006/relationships/hyperlink" Target="https://youtu.be/jjH5pLiBt68" TargetMode="External"/><Relationship Id="rId118" Type="http://schemas.openxmlformats.org/officeDocument/2006/relationships/hyperlink" Target="https://youtu.be/6Cua17Jlu2A" TargetMode="External"/><Relationship Id="rId117" Type="http://schemas.openxmlformats.org/officeDocument/2006/relationships/hyperlink" Target="https://youtu.be/_zNFrFpOZLg" TargetMode="External"/><Relationship Id="rId116" Type="http://schemas.openxmlformats.org/officeDocument/2006/relationships/hyperlink" Target="https://youtu.be/jVgsMUon3-Q" TargetMode="External"/><Relationship Id="rId115" Type="http://schemas.openxmlformats.org/officeDocument/2006/relationships/hyperlink" Target="https://youtu.be/ee6pfVwykaY" TargetMode="External"/><Relationship Id="rId114" Type="http://schemas.openxmlformats.org/officeDocument/2006/relationships/hyperlink" Target="https://youtu.be/RxWlHqCQ7I4" TargetMode="External"/><Relationship Id="rId113" Type="http://schemas.openxmlformats.org/officeDocument/2006/relationships/hyperlink" Target="https://youtu.be/EHjn2sY_vGk" TargetMode="External"/><Relationship Id="rId112" Type="http://schemas.openxmlformats.org/officeDocument/2006/relationships/hyperlink" Target="https://youtu.be/kdy7f4B7h8A" TargetMode="External"/><Relationship Id="rId111" Type="http://schemas.openxmlformats.org/officeDocument/2006/relationships/hyperlink" Target="https://youtu.be/YuPXcQJyakU" TargetMode="External"/><Relationship Id="rId110" Type="http://schemas.openxmlformats.org/officeDocument/2006/relationships/hyperlink" Target="https://youtu.be/D4XJJ-t5FWc" TargetMode="External"/><Relationship Id="rId11" Type="http://schemas.openxmlformats.org/officeDocument/2006/relationships/hyperlink" Target="https://youtu.be/9OIfZcNRnpM" TargetMode="External"/><Relationship Id="rId109" Type="http://schemas.openxmlformats.org/officeDocument/2006/relationships/hyperlink" Target="https://youtu.be/mKZHxFvjABI" TargetMode="External"/><Relationship Id="rId108" Type="http://schemas.openxmlformats.org/officeDocument/2006/relationships/hyperlink" Target="https://youtu.be/aEpgGh3pN5Q" TargetMode="External"/><Relationship Id="rId107" Type="http://schemas.openxmlformats.org/officeDocument/2006/relationships/hyperlink" Target="https://youtu.be/6xXYxsT9r5Q" TargetMode="External"/><Relationship Id="rId106" Type="http://schemas.openxmlformats.org/officeDocument/2006/relationships/hyperlink" Target="https://youtu.be/z0ngu1swppQ" TargetMode="External"/><Relationship Id="rId105" Type="http://schemas.openxmlformats.org/officeDocument/2006/relationships/hyperlink" Target="https://youtu.be/5Cdgu9P9RBA" TargetMode="External"/><Relationship Id="rId104" Type="http://schemas.openxmlformats.org/officeDocument/2006/relationships/hyperlink" Target="https://youtu.be/tzqUm8BN0Ys" TargetMode="External"/><Relationship Id="rId103" Type="http://schemas.openxmlformats.org/officeDocument/2006/relationships/hyperlink" Target="https://youtu.be/a-O4qKhPtjs" TargetMode="External"/><Relationship Id="rId102" Type="http://schemas.openxmlformats.org/officeDocument/2006/relationships/hyperlink" Target="https://youtu.be/iQMuMvLmlXg" TargetMode="External"/><Relationship Id="rId101" Type="http://schemas.openxmlformats.org/officeDocument/2006/relationships/hyperlink" Target="https://youtu.be/i-N4gXMDFrM" TargetMode="External"/><Relationship Id="rId100" Type="http://schemas.openxmlformats.org/officeDocument/2006/relationships/hyperlink" Target="https://youtu.be/3s5rjsoN1vw" TargetMode="External"/><Relationship Id="rId10" Type="http://schemas.openxmlformats.org/officeDocument/2006/relationships/hyperlink" Target="https://youtu.be/hVAfvTCDX2E" TargetMode="External"/><Relationship Id="rId1" Type="http://schemas.openxmlformats.org/officeDocument/2006/relationships/hyperlink" Target="https://youtu.be/mS8FVft-Tdg"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20"/>
  <sheetViews>
    <sheetView tabSelected="1" workbookViewId="0">
      <selection activeCell="A1" sqref="F$1:XFD$1048576 A$1:D$1048576"/>
    </sheetView>
  </sheetViews>
  <sheetFormatPr defaultColWidth="9" defaultRowHeight="15"/>
  <cols>
    <col min="1" max="1" width="10.7142857142857" style="1" customWidth="1"/>
    <col min="2" max="2" width="12.7142857142857" style="1" customWidth="1"/>
    <col min="3" max="3" width="10.7142857142857" style="1" customWidth="1"/>
    <col min="4" max="4" width="15.7142857142857" style="1" customWidth="1"/>
    <col min="5" max="5" width="55.7142857142857" style="1" customWidth="1"/>
    <col min="6" max="12" width="9" style="1" hidden="1" customWidth="1"/>
    <col min="13" max="13" width="10.7142857142857" style="2" customWidth="1"/>
    <col min="14" max="16384" width="9" style="1"/>
  </cols>
  <sheetData>
    <row r="1" ht="45" spans="1:12">
      <c r="A1" s="3" t="s">
        <v>0</v>
      </c>
      <c r="B1" s="3" t="s">
        <v>1</v>
      </c>
      <c r="C1" s="3" t="s">
        <v>2</v>
      </c>
      <c r="D1" s="3" t="s">
        <v>3</v>
      </c>
      <c r="E1" s="3" t="s">
        <v>4</v>
      </c>
      <c r="F1" s="3" t="s">
        <v>5</v>
      </c>
      <c r="G1" s="3" t="s">
        <v>6</v>
      </c>
      <c r="H1" s="3" t="s">
        <v>7</v>
      </c>
      <c r="I1" s="3" t="s">
        <v>8</v>
      </c>
      <c r="J1" s="3" t="s">
        <v>9</v>
      </c>
      <c r="K1" s="3" t="s">
        <v>10</v>
      </c>
      <c r="L1" s="3" t="s">
        <v>11</v>
      </c>
    </row>
    <row r="2" ht="409.5" spans="1:13">
      <c r="A2" s="1" t="s">
        <v>12</v>
      </c>
      <c r="B2" s="1" t="s">
        <v>13</v>
      </c>
      <c r="C2" s="4" t="s">
        <v>14</v>
      </c>
      <c r="D2" s="1" t="s">
        <v>15</v>
      </c>
      <c r="E2" s="1" t="s">
        <v>16</v>
      </c>
      <c r="F2" s="4" t="s">
        <v>17</v>
      </c>
      <c r="G2" s="1" t="s">
        <v>18</v>
      </c>
      <c r="H2" s="1" t="s">
        <v>19</v>
      </c>
      <c r="I2" s="1" t="s">
        <v>20</v>
      </c>
      <c r="J2" s="1" t="s">
        <v>21</v>
      </c>
      <c r="K2" s="1" t="s">
        <v>22</v>
      </c>
      <c r="L2" s="1" t="str">
        <f>HYPERLINK("https://files.afu.se/Downloads/Transcripts/Disclosure%20Team%20(Vinnie%20Adams)/2023 05 31 - Disclosure Team - Tim Ventura - UAP, Futurism &amp; Alt Propulsion_mS8FVft-Tdg - transcript (automated).pdf","Transcript Link")</f>
        <v>Transcript Link</v>
      </c>
      <c r="M2" s="2" t="str">
        <f>HYPERLINK("https://files.afu.se/Downloads/Transcripts/Disclosure%20Team%20(Vinnie%20Adams)/2023 05 31 - Disclosure Team - Tim Ventura - UAP, Futurism &amp; Alt Propulsion_mS8FVft-Tdg - transcript (automated).pdf","Transcript Link")</f>
        <v>Transcript Link</v>
      </c>
    </row>
    <row r="3" ht="409.5" spans="1:13">
      <c r="A3" s="1" t="s">
        <v>23</v>
      </c>
      <c r="B3" s="1" t="s">
        <v>13</v>
      </c>
      <c r="C3" s="4" t="s">
        <v>24</v>
      </c>
      <c r="D3" s="1" t="s">
        <v>25</v>
      </c>
      <c r="E3" s="1" t="s">
        <v>26</v>
      </c>
      <c r="F3" s="4" t="s">
        <v>17</v>
      </c>
      <c r="G3" s="1" t="s">
        <v>18</v>
      </c>
      <c r="H3" s="1" t="s">
        <v>19</v>
      </c>
      <c r="I3" s="1" t="s">
        <v>20</v>
      </c>
      <c r="J3" s="1" t="s">
        <v>27</v>
      </c>
      <c r="K3" s="1" t="s">
        <v>22</v>
      </c>
      <c r="L3" s="1" t="str">
        <f>HYPERLINK("https://files.afu.se/Downloads/Transcripts/Disclosure%20Team%20(Vinnie%20Adams)/2023 06 15 - Disclosure Team - Kevin Day - Nimitz, Tic-Tac &amp; Disclosure_M1D3e2Gk6x4 - transcript (automated).pdf","Transcript Link")</f>
        <v>Transcript Link</v>
      </c>
      <c r="M3" s="2" t="str">
        <f>HYPERLINK("https://files.afu.se/Downloads/Transcripts/Disclosure%20Team%20(Vinnie%20Adams)/2023 06 15 - Disclosure Team - Kevin Day - Nimitz, Tic-Tac &amp; Disclosure_M1D3e2Gk6x4 - transcript (automated).pdf","Transcript Link")</f>
        <v>Transcript Link</v>
      </c>
    </row>
    <row r="4" ht="409.5" spans="1:13">
      <c r="A4" s="1" t="s">
        <v>28</v>
      </c>
      <c r="B4" s="1" t="s">
        <v>13</v>
      </c>
      <c r="C4" s="4" t="s">
        <v>29</v>
      </c>
      <c r="D4" s="1" t="s">
        <v>30</v>
      </c>
      <c r="E4" s="1" t="s">
        <v>31</v>
      </c>
      <c r="F4" s="4" t="s">
        <v>17</v>
      </c>
      <c r="G4" s="1" t="s">
        <v>18</v>
      </c>
      <c r="H4" s="1" t="s">
        <v>19</v>
      </c>
      <c r="I4" s="1" t="s">
        <v>20</v>
      </c>
      <c r="J4" s="1" t="s">
        <v>32</v>
      </c>
      <c r="K4" s="1" t="s">
        <v>22</v>
      </c>
      <c r="L4" s="1" t="str">
        <f>HYPERLINK("https://files.afu.se/Downloads/Transcripts/Disclosure%20Team%20(Vinnie%20Adams)/2023 06 09 - Disclosure Team - 1933 Italy UFO Crash with Sean Raasch &amp; Graeme Rendall_3eg0X8xEhfQ - transcript (automated).pdf","Transcript Link")</f>
        <v>Transcript Link</v>
      </c>
      <c r="M4" s="2" t="str">
        <f>HYPERLINK("https://files.afu.se/Downloads/Transcripts/Disclosure%20Team%20(Vinnie%20Adams)/2023 06 09 - Disclosure Team - 1933 Italy UFO Crash with Sean Raasch &amp; Graeme Rendall_3eg0X8xEhfQ - transcript (automated).pdf","Transcript Link")</f>
        <v>Transcript Link</v>
      </c>
    </row>
    <row r="5" ht="409.5" spans="1:13">
      <c r="A5" s="1" t="s">
        <v>33</v>
      </c>
      <c r="B5" s="1" t="s">
        <v>13</v>
      </c>
      <c r="C5" s="4" t="s">
        <v>34</v>
      </c>
      <c r="D5" s="1" t="s">
        <v>35</v>
      </c>
      <c r="E5" s="1" t="s">
        <v>36</v>
      </c>
      <c r="F5" s="4" t="s">
        <v>17</v>
      </c>
      <c r="G5" s="1" t="s">
        <v>18</v>
      </c>
      <c r="H5" s="1" t="s">
        <v>19</v>
      </c>
      <c r="I5" s="1" t="s">
        <v>20</v>
      </c>
      <c r="J5" s="1" t="s">
        <v>37</v>
      </c>
      <c r="K5" s="1" t="s">
        <v>22</v>
      </c>
      <c r="L5" s="1" t="str">
        <f>HYPERLINK("https://files.afu.se/Downloads/Transcripts/Disclosure%20Team%20(Vinnie%20Adams)/2023 05 24 - Disclosure Team - Matt Ford - UFOs &amp; Government (Update)_z7OSI6MRdH0 - transcript (automated).pdf","Transcript Link")</f>
        <v>Transcript Link</v>
      </c>
      <c r="M5" s="2" t="str">
        <f>HYPERLINK("https://files.afu.se/Downloads/Transcripts/Disclosure%20Team%20(Vinnie%20Adams)/2023 05 24 - Disclosure Team - Matt Ford - UFOs &amp; Government (Update)_z7OSI6MRdH0 - transcript (automated).pdf","Transcript Link")</f>
        <v>Transcript Link</v>
      </c>
    </row>
    <row r="6" ht="409.5" spans="1:13">
      <c r="A6" s="1" t="s">
        <v>38</v>
      </c>
      <c r="B6" s="1" t="s">
        <v>13</v>
      </c>
      <c r="C6" s="4" t="s">
        <v>39</v>
      </c>
      <c r="D6" s="1" t="s">
        <v>40</v>
      </c>
      <c r="E6" s="1" t="s">
        <v>41</v>
      </c>
      <c r="F6" s="4" t="s">
        <v>17</v>
      </c>
      <c r="G6" s="1" t="s">
        <v>18</v>
      </c>
      <c r="H6" s="1" t="s">
        <v>19</v>
      </c>
      <c r="I6" s="1" t="s">
        <v>20</v>
      </c>
      <c r="J6" s="1" t="s">
        <v>42</v>
      </c>
      <c r="K6" s="1" t="s">
        <v>22</v>
      </c>
      <c r="L6" s="1" t="str">
        <f>HYPERLINK("https://files.afu.se/Downloads/Transcripts/Disclosure%20Team%20(Vinnie%20Adams)/2023 05 18 - Disclosure Team - Allen Greenfield - Secret Cipher of the Ufonauts_yRWO1L6Pvjk - transcript (automated).pdf","Transcript Link")</f>
        <v>Transcript Link</v>
      </c>
      <c r="M6" s="2" t="str">
        <f>HYPERLINK("https://files.afu.se/Downloads/Transcripts/Disclosure%20Team%20(Vinnie%20Adams)/2023 05 18 - Disclosure Team - Allen Greenfield - Secret Cipher of the Ufonauts_yRWO1L6Pvjk - transcript (automated).pdf","Transcript Link")</f>
        <v>Transcript Link</v>
      </c>
    </row>
    <row r="7" ht="409.5" spans="1:13">
      <c r="A7" s="1" t="s">
        <v>43</v>
      </c>
      <c r="B7" s="1" t="s">
        <v>13</v>
      </c>
      <c r="C7" s="4" t="s">
        <v>44</v>
      </c>
      <c r="D7" s="1" t="s">
        <v>45</v>
      </c>
      <c r="E7" s="1" t="s">
        <v>46</v>
      </c>
      <c r="F7" s="4" t="s">
        <v>17</v>
      </c>
      <c r="G7" s="1" t="s">
        <v>18</v>
      </c>
      <c r="H7" s="1" t="s">
        <v>19</v>
      </c>
      <c r="I7" s="1" t="s">
        <v>20</v>
      </c>
      <c r="J7" s="1" t="s">
        <v>47</v>
      </c>
      <c r="K7" s="1" t="s">
        <v>22</v>
      </c>
      <c r="L7" s="1" t="str">
        <f>HYPERLINK("https://files.afu.se/Downloads/Transcripts/Disclosure%20Team%20(Vinnie%20Adams)/2023 05 10 - Disclosure Team - Dr. Michael Masters - UFOs &amp; Future Humans_vEsV35G_Ow0 - transcript (automated).pdf","Transcript Link")</f>
        <v>Transcript Link</v>
      </c>
      <c r="M7" s="2" t="str">
        <f>HYPERLINK("https://files.afu.se/Downloads/Transcripts/Disclosure%20Team%20(Vinnie%20Adams)/2023 05 10 - Disclosure Team - Dr. Michael Masters - UFOs &amp; Future Humans_vEsV35G_Ow0 - transcript (automated).pdf","Transcript Link")</f>
        <v>Transcript Link</v>
      </c>
    </row>
    <row r="8" ht="409.5" spans="1:13">
      <c r="A8" s="1" t="s">
        <v>48</v>
      </c>
      <c r="B8" s="1" t="s">
        <v>13</v>
      </c>
      <c r="C8" s="4" t="s">
        <v>49</v>
      </c>
      <c r="D8" s="1" t="s">
        <v>50</v>
      </c>
      <c r="E8" s="1" t="s">
        <v>51</v>
      </c>
      <c r="F8" s="4" t="s">
        <v>17</v>
      </c>
      <c r="G8" s="1" t="s">
        <v>18</v>
      </c>
      <c r="H8" s="1" t="s">
        <v>19</v>
      </c>
      <c r="I8" s="1" t="s">
        <v>20</v>
      </c>
      <c r="J8" s="1" t="s">
        <v>52</v>
      </c>
      <c r="K8" s="1" t="s">
        <v>22</v>
      </c>
      <c r="L8" s="1" t="str">
        <f>HYPERLINK("https://files.afu.se/Downloads/Transcripts/Disclosure%20Team%20(Vinnie%20Adams)/2023 04 30 - Disclosure Team - John Ramirez - CIA &amp; Disclosure_1Z6prQVlv_c - transcript (automated).pdf","Transcript Link")</f>
        <v>Transcript Link</v>
      </c>
      <c r="M8" s="2" t="str">
        <f>HYPERLINK("https://files.afu.se/Downloads/Transcripts/Disclosure%20Team%20(Vinnie%20Adams)/2023 04 30 - Disclosure Team - John Ramirez - CIA &amp; Disclosure_1Z6prQVlv_c - transcript (automated).pdf","Transcript Link")</f>
        <v>Transcript Link</v>
      </c>
    </row>
    <row r="9" ht="409.5" spans="1:13">
      <c r="A9" s="1" t="s">
        <v>53</v>
      </c>
      <c r="B9" s="1" t="s">
        <v>13</v>
      </c>
      <c r="C9" s="4" t="s">
        <v>54</v>
      </c>
      <c r="D9" s="1" t="s">
        <v>55</v>
      </c>
      <c r="E9" s="1" t="s">
        <v>56</v>
      </c>
      <c r="F9" s="4" t="s">
        <v>17</v>
      </c>
      <c r="G9" s="1" t="s">
        <v>18</v>
      </c>
      <c r="H9" s="1" t="s">
        <v>19</v>
      </c>
      <c r="I9" s="1" t="s">
        <v>20</v>
      </c>
      <c r="J9" s="1" t="s">
        <v>57</v>
      </c>
      <c r="K9" s="1" t="s">
        <v>22</v>
      </c>
      <c r="L9" s="1" t="str">
        <f>HYPERLINK("https://files.afu.se/Downloads/Transcripts/Disclosure%20Team%20(Vinnie%20Adams)/2023 04 24 - Disclosure Team - Phenomenology Season 2 - Behind the Scenes with Dan Zetterstrom_7zSaFnFS_jk - transcript (automated).pdf","Transcript Link")</f>
        <v>Transcript Link</v>
      </c>
      <c r="M9" s="2" t="str">
        <f>HYPERLINK("https://files.afu.se/Downloads/Transcripts/Disclosure%20Team%20(Vinnie%20Adams)/2023 04 24 - Disclosure Team - Phenomenology Season 2 - Behind the Scenes with Dan Zetterstrom_7zSaFnFS_jk - transcript (automated).pdf","Transcript Link")</f>
        <v>Transcript Link</v>
      </c>
    </row>
    <row r="10" ht="409.5" spans="1:13">
      <c r="A10" s="1" t="s">
        <v>58</v>
      </c>
      <c r="B10" s="1" t="s">
        <v>13</v>
      </c>
      <c r="C10" s="4" t="s">
        <v>59</v>
      </c>
      <c r="D10" s="1" t="s">
        <v>60</v>
      </c>
      <c r="E10" s="1" t="s">
        <v>61</v>
      </c>
      <c r="F10" s="4" t="s">
        <v>17</v>
      </c>
      <c r="G10" s="1" t="s">
        <v>18</v>
      </c>
      <c r="H10" s="1" t="s">
        <v>19</v>
      </c>
      <c r="I10" s="1" t="s">
        <v>20</v>
      </c>
      <c r="J10" s="1" t="s">
        <v>62</v>
      </c>
      <c r="K10" s="1" t="s">
        <v>22</v>
      </c>
      <c r="L10" s="1" t="str">
        <f>HYPERLINK("https://files.afu.se/Downloads/Transcripts/Disclosure%20Team%20(Vinnie%20Adams)/2023 03 22 - Disclosure Team - Tyler Henry &amp; Garry Nolan - Neurotypes, Archetypes &amp; The Phenomenon_hVAfvTCDX2E - transcript (automated).pdf","Transcript Link")</f>
        <v>Transcript Link</v>
      </c>
      <c r="M10" s="2" t="str">
        <f>HYPERLINK("https://files.afu.se/Downloads/Transcripts/Disclosure%20Team%20(Vinnie%20Adams)/2023 03 22 - Disclosure Team - Tyler Henry &amp; Garry Nolan - Neurotypes, Archetypes &amp; The Phenomenon_hVAfvTCDX2E - transcript (automated).pdf","Transcript Link")</f>
        <v>Transcript Link</v>
      </c>
    </row>
    <row r="11" ht="409.5" spans="1:13">
      <c r="A11" s="1" t="s">
        <v>63</v>
      </c>
      <c r="B11" s="1" t="s">
        <v>13</v>
      </c>
      <c r="C11" s="4" t="s">
        <v>64</v>
      </c>
      <c r="D11" s="1" t="s">
        <v>65</v>
      </c>
      <c r="E11" s="1" t="s">
        <v>66</v>
      </c>
      <c r="F11" s="4" t="s">
        <v>17</v>
      </c>
      <c r="G11" s="1" t="s">
        <v>18</v>
      </c>
      <c r="H11" s="1" t="s">
        <v>19</v>
      </c>
      <c r="I11" s="1" t="s">
        <v>20</v>
      </c>
      <c r="J11" s="1" t="s">
        <v>67</v>
      </c>
      <c r="K11" s="1" t="s">
        <v>22</v>
      </c>
      <c r="L11" s="1" t="str">
        <f>HYPERLINK("https://files.afu.se/Downloads/Transcripts/Disclosure%20Team%20(Vinnie%20Adams)/2023 03 15 - Disclosure Team - Tim McMillan - UAP News &amp; Journalism_9OIfZcNRnpM - transcript (automated).pdf","Transcript Link")</f>
        <v>Transcript Link</v>
      </c>
      <c r="M11" s="2" t="str">
        <f>HYPERLINK("https://files.afu.se/Downloads/Transcripts/Disclosure%20Team%20(Vinnie%20Adams)/2023 03 15 - Disclosure Team - Tim McMillan - UAP News &amp; Journalism_9OIfZcNRnpM - transcript (automated).pdf","Transcript Link")</f>
        <v>Transcript Link</v>
      </c>
    </row>
    <row r="12" ht="409.5" spans="1:13">
      <c r="A12" s="1" t="s">
        <v>68</v>
      </c>
      <c r="B12" s="1" t="s">
        <v>13</v>
      </c>
      <c r="C12" s="4" t="s">
        <v>69</v>
      </c>
      <c r="D12" s="1" t="s">
        <v>70</v>
      </c>
      <c r="E12" s="1" t="s">
        <v>71</v>
      </c>
      <c r="F12" s="4" t="s">
        <v>17</v>
      </c>
      <c r="G12" s="1" t="s">
        <v>18</v>
      </c>
      <c r="H12" s="1" t="s">
        <v>19</v>
      </c>
      <c r="I12" s="1" t="s">
        <v>20</v>
      </c>
      <c r="J12" s="1" t="s">
        <v>72</v>
      </c>
      <c r="K12" s="1" t="s">
        <v>22</v>
      </c>
      <c r="L12" s="1" t="str">
        <f>HYPERLINK("https://files.afu.se/Downloads/Transcripts/Disclosure%20Team%20(Vinnie%20Adams)/2023 03 01 - Disclosure Team - Sean Cahill - Consciousness &amp; UFOs_7UByNHwX8E8 - transcript (automated).pdf","Transcript Link")</f>
        <v>Transcript Link</v>
      </c>
      <c r="M12" s="2" t="str">
        <f>HYPERLINK("https://files.afu.se/Downloads/Transcripts/Disclosure%20Team%20(Vinnie%20Adams)/2023 03 01 - Disclosure Team - Sean Cahill - Consciousness &amp; UFOs_7UByNHwX8E8 - transcript (automated).pdf","Transcript Link")</f>
        <v>Transcript Link</v>
      </c>
    </row>
    <row r="13" ht="409.5" spans="1:13">
      <c r="A13" s="1" t="s">
        <v>73</v>
      </c>
      <c r="B13" s="1" t="s">
        <v>13</v>
      </c>
      <c r="C13" s="4" t="s">
        <v>74</v>
      </c>
      <c r="D13" s="1" t="s">
        <v>75</v>
      </c>
      <c r="E13" s="1" t="s">
        <v>76</v>
      </c>
      <c r="F13" s="4" t="s">
        <v>17</v>
      </c>
      <c r="G13" s="1" t="s">
        <v>18</v>
      </c>
      <c r="H13" s="1" t="s">
        <v>19</v>
      </c>
      <c r="I13" s="1" t="s">
        <v>20</v>
      </c>
      <c r="J13" s="1" t="s">
        <v>77</v>
      </c>
      <c r="K13" s="1" t="s">
        <v>22</v>
      </c>
      <c r="L13" s="1" t="str">
        <f>HYPERLINK("https://files.afu.se/Downloads/Transcripts/Disclosure%20Team%20(Vinnie%20Adams)/2023 02 23 - Disclosure Team - Dan Zetterstrom - Ancient Sites in Mexico_R15aL0WckL8 - transcript (automated).pdf","Transcript Link")</f>
        <v>Transcript Link</v>
      </c>
      <c r="M13" s="2" t="str">
        <f>HYPERLINK("https://files.afu.se/Downloads/Transcripts/Disclosure%20Team%20(Vinnie%20Adams)/2023 02 23 - Disclosure Team - Dan Zetterstrom - Ancient Sites in Mexico_R15aL0WckL8 - transcript (automated).pdf","Transcript Link")</f>
        <v>Transcript Link</v>
      </c>
    </row>
    <row r="14" ht="409.5" spans="1:13">
      <c r="A14" s="1" t="s">
        <v>78</v>
      </c>
      <c r="B14" s="1" t="s">
        <v>13</v>
      </c>
      <c r="C14" s="4" t="s">
        <v>79</v>
      </c>
      <c r="D14" s="1" t="s">
        <v>80</v>
      </c>
      <c r="E14" s="1" t="s">
        <v>81</v>
      </c>
      <c r="F14" s="4" t="s">
        <v>17</v>
      </c>
      <c r="G14" s="1" t="s">
        <v>18</v>
      </c>
      <c r="H14" s="1" t="s">
        <v>19</v>
      </c>
      <c r="I14" s="1" t="s">
        <v>20</v>
      </c>
      <c r="J14" s="1" t="s">
        <v>82</v>
      </c>
      <c r="K14" s="1" t="s">
        <v>22</v>
      </c>
      <c r="L14" s="1" t="str">
        <f>HYPERLINK("https://files.afu.se/Downloads/Transcripts/Disclosure%20Team%20(Vinnie%20Adams)/2023 02 16 - Disclosure Team - Red Panda Koala - Historical UFOs &amp; Documentaries_9F7Bq3wCny4 - transcript (automated).pdf","Transcript Link")</f>
        <v>Transcript Link</v>
      </c>
      <c r="M14" s="2" t="str">
        <f>HYPERLINK("https://files.afu.se/Downloads/Transcripts/Disclosure%20Team%20(Vinnie%20Adams)/2023 02 16 - Disclosure Team - Red Panda Koala - Historical UFOs &amp; Documentaries_9F7Bq3wCny4 - transcript (automated).pdf","Transcript Link")</f>
        <v>Transcript Link</v>
      </c>
    </row>
    <row r="15" ht="409.5" spans="1:13">
      <c r="A15" s="1" t="s">
        <v>83</v>
      </c>
      <c r="B15" s="1" t="s">
        <v>13</v>
      </c>
      <c r="C15" s="4" t="s">
        <v>84</v>
      </c>
      <c r="D15" s="1" t="s">
        <v>85</v>
      </c>
      <c r="E15" s="1" t="s">
        <v>86</v>
      </c>
      <c r="F15" s="4" t="s">
        <v>17</v>
      </c>
      <c r="G15" s="1" t="s">
        <v>18</v>
      </c>
      <c r="H15" s="1" t="s">
        <v>19</v>
      </c>
      <c r="I15" s="1" t="s">
        <v>20</v>
      </c>
      <c r="J15" s="1" t="s">
        <v>87</v>
      </c>
      <c r="K15" s="1" t="s">
        <v>22</v>
      </c>
      <c r="L15" s="1" t="str">
        <f>HYPERLINK("https://files.afu.se/Downloads/Transcripts/Disclosure%20Team%20(Vinnie%20Adams)/2023 02 01 - Disclosure Team - Philip Mantle - Alien Autopsy Film &amp; UK UFOs_mFgEag-jHVs - transcript (automated).pdf","Transcript Link")</f>
        <v>Transcript Link</v>
      </c>
      <c r="M15" s="2" t="str">
        <f>HYPERLINK("https://files.afu.se/Downloads/Transcripts/Disclosure%20Team%20(Vinnie%20Adams)/2023 02 01 - Disclosure Team - Philip Mantle - Alien Autopsy Film &amp; UK UFOs_mFgEag-jHVs - transcript (automated).pdf","Transcript Link")</f>
        <v>Transcript Link</v>
      </c>
    </row>
    <row r="16" ht="409.5" spans="1:13">
      <c r="A16" s="1" t="s">
        <v>88</v>
      </c>
      <c r="B16" s="1" t="s">
        <v>13</v>
      </c>
      <c r="C16" s="4" t="s">
        <v>89</v>
      </c>
      <c r="D16" s="1" t="s">
        <v>90</v>
      </c>
      <c r="E16" s="1" t="s">
        <v>91</v>
      </c>
      <c r="F16" s="4" t="s">
        <v>17</v>
      </c>
      <c r="G16" s="1" t="s">
        <v>18</v>
      </c>
      <c r="H16" s="1" t="s">
        <v>19</v>
      </c>
      <c r="I16" s="1" t="s">
        <v>20</v>
      </c>
      <c r="J16" s="1" t="s">
        <v>92</v>
      </c>
      <c r="K16" s="1" t="s">
        <v>22</v>
      </c>
      <c r="L16" s="1" t="str">
        <f>HYPERLINK("https://files.afu.se/Downloads/Transcripts/Disclosure%20Team%20(Vinnie%20Adams)/2023 01 25 - Disclosure Team - John Greenewald Jr - UFOs and FOIA_0Zo2hWZCrIg - transcript (automated).pdf","Transcript Link")</f>
        <v>Transcript Link</v>
      </c>
      <c r="M16" s="2" t="str">
        <f>HYPERLINK("https://files.afu.se/Downloads/Transcripts/Disclosure%20Team%20(Vinnie%20Adams)/2023 01 25 - Disclosure Team - John Greenewald Jr - UFOs and FOIA_0Zo2hWZCrIg - transcript (automated).pdf","Transcript Link")</f>
        <v>Transcript Link</v>
      </c>
    </row>
    <row r="17" ht="409.5" spans="1:13">
      <c r="A17" s="1" t="s">
        <v>93</v>
      </c>
      <c r="B17" s="1" t="s">
        <v>13</v>
      </c>
      <c r="C17" s="4" t="s">
        <v>94</v>
      </c>
      <c r="D17" s="1" t="s">
        <v>95</v>
      </c>
      <c r="E17" s="1" t="s">
        <v>96</v>
      </c>
      <c r="F17" s="4" t="s">
        <v>17</v>
      </c>
      <c r="G17" s="1" t="s">
        <v>18</v>
      </c>
      <c r="H17" s="1" t="s">
        <v>19</v>
      </c>
      <c r="I17" s="1" t="s">
        <v>20</v>
      </c>
      <c r="J17" s="1" t="s">
        <v>97</v>
      </c>
      <c r="K17" s="1" t="s">
        <v>22</v>
      </c>
      <c r="L17" s="1" t="str">
        <f>HYPERLINK("https://files.afu.se/Downloads/Transcripts/Disclosure%20Team%20(Vinnie%20Adams)/2023 01 19 - Disclosure Team - Thom Reed - 1969 Berkshire UFO Incident &amp; UFOXPO_2blV-D1EO8Y - transcript (automated).pdf","Transcript Link")</f>
        <v>Transcript Link</v>
      </c>
      <c r="M17" s="2" t="str">
        <f>HYPERLINK("https://files.afu.se/Downloads/Transcripts/Disclosure%20Team%20(Vinnie%20Adams)/2023 01 19 - Disclosure Team - Thom Reed - 1969 Berkshire UFO Incident &amp; UFOXPO_2blV-D1EO8Y - transcript (automated).pdf","Transcript Link")</f>
        <v>Transcript Link</v>
      </c>
    </row>
    <row r="18" ht="409.5" spans="1:13">
      <c r="A18" s="1" t="s">
        <v>98</v>
      </c>
      <c r="B18" s="1" t="s">
        <v>13</v>
      </c>
      <c r="C18" s="4" t="s">
        <v>99</v>
      </c>
      <c r="D18" s="1" t="s">
        <v>100</v>
      </c>
      <c r="E18" s="1" t="s">
        <v>101</v>
      </c>
      <c r="F18" s="4" t="s">
        <v>17</v>
      </c>
      <c r="G18" s="1" t="s">
        <v>18</v>
      </c>
      <c r="H18" s="1" t="s">
        <v>19</v>
      </c>
      <c r="I18" s="1" t="s">
        <v>20</v>
      </c>
      <c r="J18" s="1" t="s">
        <v>102</v>
      </c>
      <c r="K18" s="1" t="s">
        <v>22</v>
      </c>
      <c r="L18" s="1" t="str">
        <f>HYPERLINK("https://files.afu.se/Downloads/Transcripts/Disclosure%20Team%20(Vinnie%20Adams)/2023 01 16 - Disclosure Team - Christopher Sharp &amp; Katie Howland - 2022 Annual UAP Report &amp; Sean Kirkpatrick Slideshow_qvq8NaN1BMQ - transcript (automated).pdf","Transcript Link")</f>
        <v>Transcript Link</v>
      </c>
      <c r="M18" s="2" t="str">
        <f>HYPERLINK("https://files.afu.se/Downloads/Transcripts/Disclosure%20Team%20(Vinnie%20Adams)/2023 01 16 - Disclosure Team - Christopher Sharp &amp; Katie Howland - 2022 Annual UAP Report &amp; Sean Kirkpatrick Slideshow_qvq8NaN1BMQ - transcript (automated).pdf","Transcript Link")</f>
        <v>Transcript Link</v>
      </c>
    </row>
    <row r="19" ht="409.5" spans="1:13">
      <c r="A19" s="1" t="s">
        <v>103</v>
      </c>
      <c r="B19" s="1" t="s">
        <v>13</v>
      </c>
      <c r="C19" s="4" t="s">
        <v>104</v>
      </c>
      <c r="D19" s="1" t="s">
        <v>105</v>
      </c>
      <c r="E19" s="1" t="s">
        <v>106</v>
      </c>
      <c r="F19" s="4" t="s">
        <v>17</v>
      </c>
      <c r="G19" s="1" t="s">
        <v>18</v>
      </c>
      <c r="H19" s="1" t="s">
        <v>19</v>
      </c>
      <c r="I19" s="1" t="s">
        <v>20</v>
      </c>
      <c r="J19" s="1" t="s">
        <v>107</v>
      </c>
      <c r="K19" s="1" t="s">
        <v>22</v>
      </c>
      <c r="L19" s="1" t="str">
        <f>HYPERLINK("https://files.afu.se/Downloads/Transcripts/Disclosure%20Team%20(Vinnie%20Adams)/2023 01 12 - Disclosure Team - Cheryl Lynn Carter - Skinwalker Ranch, Remote Viewing &amp; Historical Research_vfbb3FNt36k - transcript (automated).pdf","Transcript Link")</f>
        <v>Transcript Link</v>
      </c>
      <c r="M19" s="2" t="str">
        <f>HYPERLINK("https://files.afu.se/Downloads/Transcripts/Disclosure%20Team%20(Vinnie%20Adams)/2023 01 12 - Disclosure Team - Cheryl Lynn Carter - Skinwalker Ranch, Remote Viewing &amp; Historical Research_vfbb3FNt36k - transcript (automated).pdf","Transcript Link")</f>
        <v>Transcript Link</v>
      </c>
    </row>
    <row r="20" ht="409.5" spans="1:13">
      <c r="A20" s="1" t="s">
        <v>108</v>
      </c>
      <c r="B20" s="1" t="s">
        <v>13</v>
      </c>
      <c r="C20" s="4" t="s">
        <v>109</v>
      </c>
      <c r="D20" s="1" t="s">
        <v>110</v>
      </c>
      <c r="E20" s="1" t="s">
        <v>111</v>
      </c>
      <c r="F20" s="4" t="s">
        <v>17</v>
      </c>
      <c r="G20" s="1" t="s">
        <v>18</v>
      </c>
      <c r="H20" s="1" t="s">
        <v>19</v>
      </c>
      <c r="I20" s="1" t="s">
        <v>20</v>
      </c>
      <c r="J20" s="1" t="s">
        <v>112</v>
      </c>
      <c r="K20" s="1" t="s">
        <v>22</v>
      </c>
      <c r="L20" s="1" t="str">
        <f>HYPERLINK("https://files.afu.se/Downloads/Transcripts/Disclosure%20Team%20(Vinnie%20Adams)/2023 01 05 - Disclosure Team - Vinnie Adams - New Year Show &amp; AMA_tRQeqnU_TRA - transcript (automated).pdf","Transcript Link")</f>
        <v>Transcript Link</v>
      </c>
      <c r="M20" s="2" t="str">
        <f>HYPERLINK("https://files.afu.se/Downloads/Transcripts/Disclosure%20Team%20(Vinnie%20Adams)/2023 01 05 - Disclosure Team - Vinnie Adams - New Year Show &amp; AMA_tRQeqnU_TRA - transcript (automated).pdf","Transcript Link")</f>
        <v>Transcript Link</v>
      </c>
    </row>
    <row r="21" ht="409.5" spans="1:13">
      <c r="A21" s="1" t="s">
        <v>113</v>
      </c>
      <c r="B21" s="1" t="s">
        <v>13</v>
      </c>
      <c r="C21" s="4" t="s">
        <v>114</v>
      </c>
      <c r="D21" s="1" t="s">
        <v>115</v>
      </c>
      <c r="E21" s="1" t="s">
        <v>116</v>
      </c>
      <c r="F21" s="4" t="s">
        <v>17</v>
      </c>
      <c r="G21" s="1" t="s">
        <v>18</v>
      </c>
      <c r="H21" s="1" t="s">
        <v>19</v>
      </c>
      <c r="I21" s="1" t="s">
        <v>20</v>
      </c>
      <c r="J21" s="1" t="s">
        <v>117</v>
      </c>
      <c r="K21" s="1" t="s">
        <v>22</v>
      </c>
      <c r="L21" s="1" t="str">
        <f>HYPERLINK("https://files.afu.se/Downloads/Transcripts/Disclosure%20Team%20(Vinnie%20Adams)/2022 12 29 - Disclosure Team - Dr. David Clark - Longdendale Lights &amp; Earth Lights_gJYL8G7-86M - transcript (automated).pdf","Transcript Link")</f>
        <v>Transcript Link</v>
      </c>
      <c r="M21" s="2" t="str">
        <f>HYPERLINK("https://files.afu.se/Downloads/Transcripts/Disclosure%20Team%20(Vinnie%20Adams)/2022 12 29 - Disclosure Team - Dr. David Clark - Longdendale Lights &amp; Earth Lights_gJYL8G7-86M - transcript (automated).pdf","Transcript Link")</f>
        <v>Transcript Link</v>
      </c>
    </row>
    <row r="22" ht="409.5" spans="1:13">
      <c r="A22" s="1" t="s">
        <v>118</v>
      </c>
      <c r="B22" s="1" t="s">
        <v>13</v>
      </c>
      <c r="C22" s="4" t="s">
        <v>119</v>
      </c>
      <c r="D22" s="1" t="s">
        <v>120</v>
      </c>
      <c r="E22" s="1" t="s">
        <v>121</v>
      </c>
      <c r="F22" s="4" t="s">
        <v>17</v>
      </c>
      <c r="G22" s="1" t="s">
        <v>18</v>
      </c>
      <c r="H22" s="1" t="s">
        <v>19</v>
      </c>
      <c r="I22" s="1" t="s">
        <v>20</v>
      </c>
      <c r="J22" s="1" t="s">
        <v>122</v>
      </c>
      <c r="K22" s="1" t="s">
        <v>22</v>
      </c>
      <c r="L22" s="1" t="str">
        <f>HYPERLINK("https://files.afu.se/Downloads/Transcripts/Disclosure%20Team%20(Vinnie%20Adams)/2022 12 21 - Disclosure Team - Ashley Cowie - Phenomenology Season 2_enw5S-_UTtw - transcript (automated).pdf","Transcript Link")</f>
        <v>Transcript Link</v>
      </c>
      <c r="M22" s="2" t="str">
        <f>HYPERLINK("https://files.afu.se/Downloads/Transcripts/Disclosure%20Team%20(Vinnie%20Adams)/2022 12 21 - Disclosure Team - Ashley Cowie - Phenomenology Season 2_enw5S-_UTtw - transcript (automated).pdf","Transcript Link")</f>
        <v>Transcript Link</v>
      </c>
    </row>
    <row r="23" ht="409.5" spans="1:13">
      <c r="A23" s="1" t="s">
        <v>123</v>
      </c>
      <c r="B23" s="1" t="s">
        <v>13</v>
      </c>
      <c r="C23" s="4" t="s">
        <v>124</v>
      </c>
      <c r="D23" s="1" t="s">
        <v>125</v>
      </c>
      <c r="E23" s="1" t="s">
        <v>126</v>
      </c>
      <c r="F23" s="4" t="s">
        <v>17</v>
      </c>
      <c r="G23" s="1" t="s">
        <v>18</v>
      </c>
      <c r="H23" s="1" t="s">
        <v>19</v>
      </c>
      <c r="I23" s="1" t="s">
        <v>20</v>
      </c>
      <c r="J23" s="1" t="s">
        <v>127</v>
      </c>
      <c r="K23" s="1" t="s">
        <v>22</v>
      </c>
      <c r="L23" s="1" t="str">
        <f>HYPERLINK("https://files.afu.se/Downloads/Transcripts/Disclosure%20Team%20(Vinnie%20Adams)/2022 12 09 - Disclosure Team - John Burroughs - Rendlesham Forest_r3HtD8FcCPI - transcript (automated).pdf","Transcript Link")</f>
        <v>Transcript Link</v>
      </c>
      <c r="M23" s="2" t="str">
        <f>HYPERLINK("https://files.afu.se/Downloads/Transcripts/Disclosure%20Team%20(Vinnie%20Adams)/2022 12 09 - Disclosure Team - John Burroughs - Rendlesham Forest_r3HtD8FcCPI - transcript (automated).pdf","Transcript Link")</f>
        <v>Transcript Link</v>
      </c>
    </row>
    <row r="24" ht="409.5" spans="1:13">
      <c r="A24" s="1" t="s">
        <v>128</v>
      </c>
      <c r="B24" s="1" t="s">
        <v>13</v>
      </c>
      <c r="C24" s="4" t="s">
        <v>129</v>
      </c>
      <c r="D24" s="1" t="s">
        <v>130</v>
      </c>
      <c r="E24" s="1" t="s">
        <v>131</v>
      </c>
      <c r="F24" s="4" t="s">
        <v>17</v>
      </c>
      <c r="G24" s="1" t="s">
        <v>18</v>
      </c>
      <c r="H24" s="1" t="s">
        <v>19</v>
      </c>
      <c r="I24" s="1" t="s">
        <v>20</v>
      </c>
      <c r="J24" s="1" t="s">
        <v>132</v>
      </c>
      <c r="K24" s="1" t="s">
        <v>22</v>
      </c>
      <c r="L24" s="1" t="str">
        <f>HYPERLINK("https://files.afu.se/Downloads/Transcripts/Disclosure%20Team%20(Vinnie%20Adams)/2022 11 26 - Disclosure Team - James Iandoli - UFOs, Wilson Davis &amp; Crash Retrievals_DvAuRySuTZQ - transcript (automated).pdf","Transcript Link")</f>
        <v>Transcript Link</v>
      </c>
      <c r="M24" s="2" t="str">
        <f>HYPERLINK("https://files.afu.se/Downloads/Transcripts/Disclosure%20Team%20(Vinnie%20Adams)/2022 11 26 - Disclosure Team - James Iandoli - UFOs, Wilson Davis &amp; Crash Retrievals_DvAuRySuTZQ - transcript (automated).pdf","Transcript Link")</f>
        <v>Transcript Link</v>
      </c>
    </row>
    <row r="25" ht="409.5" spans="1:13">
      <c r="A25" s="1" t="s">
        <v>133</v>
      </c>
      <c r="B25" s="1" t="s">
        <v>13</v>
      </c>
      <c r="C25" s="4" t="s">
        <v>134</v>
      </c>
      <c r="D25" s="1" t="s">
        <v>135</v>
      </c>
      <c r="E25" s="1" t="s">
        <v>136</v>
      </c>
      <c r="F25" s="4" t="s">
        <v>17</v>
      </c>
      <c r="G25" s="1" t="s">
        <v>18</v>
      </c>
      <c r="H25" s="1" t="s">
        <v>19</v>
      </c>
      <c r="I25" s="1" t="s">
        <v>20</v>
      </c>
      <c r="J25" s="1" t="s">
        <v>137</v>
      </c>
      <c r="K25" s="1" t="s">
        <v>22</v>
      </c>
      <c r="L25" s="1" t="str">
        <f>HYPERLINK("https://files.afu.se/Downloads/Transcripts/Disclosure%20Team%20(Vinnie%20Adams)/2022 11 24 - Disclosure Team - Paul Sinclair - UFOs &amp; Cryptids in the UK, Wolf Lands Documentary_ISkpe_ppoC4 - transcript (automated).pdf","Transcript Link")</f>
        <v>Transcript Link</v>
      </c>
      <c r="M25" s="2" t="str">
        <f>HYPERLINK("https://files.afu.se/Downloads/Transcripts/Disclosure%20Team%20(Vinnie%20Adams)/2022 11 24 - Disclosure Team - Paul Sinclair - UFOs &amp; Cryptids in the UK, Wolf Lands Documentary_ISkpe_ppoC4 - transcript (automated).pdf","Transcript Link")</f>
        <v>Transcript Link</v>
      </c>
    </row>
    <row r="26" ht="409.5" spans="1:13">
      <c r="A26" s="1" t="s">
        <v>138</v>
      </c>
      <c r="B26" s="1" t="s">
        <v>13</v>
      </c>
      <c r="C26" s="4" t="s">
        <v>139</v>
      </c>
      <c r="D26" s="1" t="s">
        <v>140</v>
      </c>
      <c r="E26" s="1" t="s">
        <v>141</v>
      </c>
      <c r="F26" s="4" t="s">
        <v>17</v>
      </c>
      <c r="G26" s="1" t="s">
        <v>18</v>
      </c>
      <c r="H26" s="1" t="s">
        <v>19</v>
      </c>
      <c r="I26" s="1" t="s">
        <v>20</v>
      </c>
      <c r="J26" s="1" t="s">
        <v>142</v>
      </c>
      <c r="K26" s="1" t="s">
        <v>22</v>
      </c>
      <c r="L26" s="1" t="str">
        <f>HYPERLINK("https://files.afu.se/Downloads/Transcripts/Disclosure%20Team%20(Vinnie%20Adams)/2022 11 18 - Disclosure Team - Christiaan van Heijst - 747 Cargo Pilot UAP Sightings_cT7SYg1en5o - transcript (automated).pdf","Transcript Link")</f>
        <v>Transcript Link</v>
      </c>
      <c r="M26" s="2" t="str">
        <f>HYPERLINK("https://files.afu.se/Downloads/Transcripts/Disclosure%20Team%20(Vinnie%20Adams)/2022 11 18 - Disclosure Team - Christiaan van Heijst - 747 Cargo Pilot UAP Sightings_cT7SYg1en5o - transcript (automated).pdf","Transcript Link")</f>
        <v>Transcript Link</v>
      </c>
    </row>
    <row r="27" ht="409.5" spans="1:13">
      <c r="A27" s="1" t="s">
        <v>143</v>
      </c>
      <c r="B27" s="1" t="s">
        <v>13</v>
      </c>
      <c r="C27" s="4" t="s">
        <v>144</v>
      </c>
      <c r="D27" s="1" t="s">
        <v>145</v>
      </c>
      <c r="E27" s="1" t="s">
        <v>146</v>
      </c>
      <c r="F27" s="4" t="s">
        <v>17</v>
      </c>
      <c r="G27" s="1" t="s">
        <v>18</v>
      </c>
      <c r="H27" s="1" t="s">
        <v>19</v>
      </c>
      <c r="I27" s="1" t="s">
        <v>20</v>
      </c>
      <c r="J27" s="1" t="s">
        <v>147</v>
      </c>
      <c r="K27" s="1" t="s">
        <v>22</v>
      </c>
      <c r="L27" s="1" t="str">
        <f>HYPERLINK("https://files.afu.se/Downloads/Transcripts/Disclosure%20Team%20(Vinnie%20Adams)/2022 11 16 - Disclosure Team - James Fox - Moment of Contact_mit1lk-hdsM - transcript (automated).pdf","Transcript Link")</f>
        <v>Transcript Link</v>
      </c>
      <c r="M27" s="2" t="str">
        <f>HYPERLINK("https://files.afu.se/Downloads/Transcripts/Disclosure%20Team%20(Vinnie%20Adams)/2022 11 16 - Disclosure Team - James Fox - Moment of Contact_mit1lk-hdsM - transcript (automated).pdf","Transcript Link")</f>
        <v>Transcript Link</v>
      </c>
    </row>
    <row r="28" ht="409.5" spans="1:13">
      <c r="A28" s="1" t="s">
        <v>148</v>
      </c>
      <c r="B28" s="1" t="s">
        <v>13</v>
      </c>
      <c r="C28" s="4" t="s">
        <v>149</v>
      </c>
      <c r="D28" s="1" t="s">
        <v>150</v>
      </c>
      <c r="E28" s="1" t="s">
        <v>151</v>
      </c>
      <c r="F28" s="4" t="s">
        <v>17</v>
      </c>
      <c r="G28" s="1" t="s">
        <v>18</v>
      </c>
      <c r="H28" s="1" t="s">
        <v>19</v>
      </c>
      <c r="I28" s="1" t="s">
        <v>20</v>
      </c>
      <c r="J28" s="1" t="s">
        <v>152</v>
      </c>
      <c r="K28" s="1" t="s">
        <v>22</v>
      </c>
      <c r="L28" s="1" t="str">
        <f>HYPERLINK("https://files.afu.se/Downloads/Transcripts/Disclosure%20Team%20(Vinnie%20Adams)/2022 11 10 - Disclosure Team - Alejandro Rojas - UFO's, Enigma Labs &amp; SCU_yg7dbLOW72E - transcript (automated).pdf","Transcript Link")</f>
        <v>Transcript Link</v>
      </c>
      <c r="M28" s="2" t="str">
        <f>HYPERLINK("https://files.afu.se/Downloads/Transcripts/Disclosure%20Team%20(Vinnie%20Adams)/2022 11 10 - Disclosure Team - Alejandro Rojas - UFO's, Enigma Labs &amp; SCU_yg7dbLOW72E - transcript (automated).pdf","Transcript Link")</f>
        <v>Transcript Link</v>
      </c>
    </row>
    <row r="29" ht="409.5" spans="1:13">
      <c r="A29" s="1" t="s">
        <v>153</v>
      </c>
      <c r="B29" s="1" t="s">
        <v>13</v>
      </c>
      <c r="C29" s="4" t="s">
        <v>154</v>
      </c>
      <c r="D29" s="1" t="s">
        <v>155</v>
      </c>
      <c r="E29" s="1" t="s">
        <v>156</v>
      </c>
      <c r="F29" s="4" t="s">
        <v>17</v>
      </c>
      <c r="G29" s="1" t="s">
        <v>18</v>
      </c>
      <c r="H29" s="1" t="s">
        <v>19</v>
      </c>
      <c r="I29" s="1" t="s">
        <v>20</v>
      </c>
      <c r="J29" s="1" t="s">
        <v>157</v>
      </c>
      <c r="K29" s="1" t="s">
        <v>22</v>
      </c>
      <c r="L29" s="1" t="str">
        <f>HYPERLINK("https://files.afu.se/Downloads/Transcripts/Disclosure%20Team%20(Vinnie%20Adams)/2022 11 09 - Disclosure Team - Avi Loeb - The Galileo Project, UFO's over Ukraine &amp; Papua New Guinea Meteor_scUETBQoIZU - transcript (automated).pdf","Transcript Link")</f>
        <v>Transcript Link</v>
      </c>
      <c r="M29" s="2" t="str">
        <f>HYPERLINK("https://files.afu.se/Downloads/Transcripts/Disclosure%20Team%20(Vinnie%20Adams)/2022 11 09 - Disclosure Team - Avi Loeb - The Galileo Project, UFO's over Ukraine &amp; Papua New Guinea Meteor_scUETBQoIZU - transcript (automated).pdf","Transcript Link")</f>
        <v>Transcript Link</v>
      </c>
    </row>
    <row r="30" ht="409.5" spans="1:13">
      <c r="A30" s="1" t="s">
        <v>158</v>
      </c>
      <c r="B30" s="1" t="s">
        <v>13</v>
      </c>
      <c r="C30" s="4" t="s">
        <v>159</v>
      </c>
      <c r="D30" s="1" t="s">
        <v>160</v>
      </c>
      <c r="E30" s="1" t="s">
        <v>161</v>
      </c>
      <c r="F30" s="4" t="s">
        <v>17</v>
      </c>
      <c r="G30" s="1" t="s">
        <v>18</v>
      </c>
      <c r="H30" s="1" t="s">
        <v>19</v>
      </c>
      <c r="I30" s="1" t="s">
        <v>20</v>
      </c>
      <c r="J30" s="1" t="s">
        <v>162</v>
      </c>
      <c r="K30" s="1" t="s">
        <v>22</v>
      </c>
      <c r="L30" s="1" t="str">
        <f>HYPERLINK("https://files.afu.se/Downloads/Transcripts/Disclosure%20Team%20(Vinnie%20Adams)/2022 11 03 - Disclosure Team - Grant Cameron - UFO's, Crash Retrievals, Wilson Davis &amp; More_S6pm8txSOWI - transcript (automated).pdf","Transcript Link")</f>
        <v>Transcript Link</v>
      </c>
      <c r="M30" s="2" t="str">
        <f>HYPERLINK("https://files.afu.se/Downloads/Transcripts/Disclosure%20Team%20(Vinnie%20Adams)/2022 11 03 - Disclosure Team - Grant Cameron - UFO's, Crash Retrievals, Wilson Davis &amp; More_S6pm8txSOWI - transcript (automated).pdf","Transcript Link")</f>
        <v>Transcript Link</v>
      </c>
    </row>
    <row r="31" ht="409.5" spans="1:13">
      <c r="A31" s="1" t="s">
        <v>163</v>
      </c>
      <c r="B31" s="1" t="s">
        <v>13</v>
      </c>
      <c r="C31" s="4" t="s">
        <v>164</v>
      </c>
      <c r="D31" s="1" t="s">
        <v>165</v>
      </c>
      <c r="E31" s="1" t="s">
        <v>166</v>
      </c>
      <c r="F31" s="4" t="s">
        <v>17</v>
      </c>
      <c r="G31" s="1" t="s">
        <v>18</v>
      </c>
      <c r="H31" s="1" t="s">
        <v>19</v>
      </c>
      <c r="I31" s="1" t="s">
        <v>20</v>
      </c>
      <c r="J31" s="1" t="s">
        <v>167</v>
      </c>
      <c r="K31" s="1" t="s">
        <v>22</v>
      </c>
      <c r="L31" s="1" t="str">
        <f>HYPERLINK("https://files.afu.se/Downloads/Transcripts/Disclosure%20Team%20(Vinnie%20Adams)/2022 10 31 - Disclosure Team - Victor Viggiani - UFO's, Disclosure &amp; Canada_54klVd26pdo - transcript (automated).pdf","Transcript Link")</f>
        <v>Transcript Link</v>
      </c>
      <c r="M31" s="2" t="str">
        <f>HYPERLINK("https://files.afu.se/Downloads/Transcripts/Disclosure%20Team%20(Vinnie%20Adams)/2022 10 31 - Disclosure Team - Victor Viggiani - UFO's, Disclosure &amp; Canada_54klVd26pdo - transcript (automated).pdf","Transcript Link")</f>
        <v>Transcript Link</v>
      </c>
    </row>
    <row r="32" ht="409.5" spans="1:13">
      <c r="A32" s="1" t="s">
        <v>168</v>
      </c>
      <c r="B32" s="1" t="s">
        <v>13</v>
      </c>
      <c r="C32" s="4" t="s">
        <v>169</v>
      </c>
      <c r="D32" s="1" t="s">
        <v>170</v>
      </c>
      <c r="E32" s="1" t="s">
        <v>171</v>
      </c>
      <c r="F32" s="4" t="s">
        <v>17</v>
      </c>
      <c r="G32" s="1" t="s">
        <v>18</v>
      </c>
      <c r="H32" s="1" t="s">
        <v>19</v>
      </c>
      <c r="I32" s="1" t="s">
        <v>20</v>
      </c>
      <c r="J32" s="1" t="s">
        <v>172</v>
      </c>
      <c r="K32" s="1" t="s">
        <v>22</v>
      </c>
      <c r="L32" s="1" t="str">
        <f>HYPERLINK("https://files.afu.se/Downloads/Transcripts/Disclosure%20Team%20(Vinnie%20Adams)/2022 10 19 - Disclosure Team - Joe Murgia (UFO Joe) - Wilson Davis Memo, UFOs &amp; More_PzCMRKhdM64 - transcript (automated).pdf","Transcript Link")</f>
        <v>Transcript Link</v>
      </c>
      <c r="M32" s="2" t="str">
        <f>HYPERLINK("https://files.afu.se/Downloads/Transcripts/Disclosure%20Team%20(Vinnie%20Adams)/2022 10 19 - Disclosure Team - Joe Murgia (UFO Joe) - Wilson Davis Memo, UFOs &amp; More_PzCMRKhdM64 - transcript (automated).pdf","Transcript Link")</f>
        <v>Transcript Link</v>
      </c>
    </row>
    <row r="33" ht="409.5" spans="1:13">
      <c r="A33" s="1" t="s">
        <v>173</v>
      </c>
      <c r="B33" s="1" t="s">
        <v>13</v>
      </c>
      <c r="C33" s="4" t="s">
        <v>174</v>
      </c>
      <c r="D33" s="1" t="s">
        <v>175</v>
      </c>
      <c r="E33" s="1" t="s">
        <v>176</v>
      </c>
      <c r="F33" s="4" t="s">
        <v>17</v>
      </c>
      <c r="G33" s="1" t="s">
        <v>18</v>
      </c>
      <c r="H33" s="1" t="s">
        <v>19</v>
      </c>
      <c r="I33" s="1" t="s">
        <v>20</v>
      </c>
      <c r="J33" s="1" t="s">
        <v>177</v>
      </c>
      <c r="K33" s="1" t="s">
        <v>22</v>
      </c>
      <c r="L33" s="1" t="str">
        <f>HYPERLINK("https://files.afu.se/Downloads/Transcripts/Disclosure%20Team%20(Vinnie%20Adams)/2022 10 13 - Disclosure Team - Dr. David Clarke - The U.K. Condign Report_eIi5nZtQrTI - transcript (automated).pdf","Transcript Link")</f>
        <v>Transcript Link</v>
      </c>
      <c r="M33" s="2" t="str">
        <f>HYPERLINK("https://files.afu.se/Downloads/Transcripts/Disclosure%20Team%20(Vinnie%20Adams)/2022 10 13 - Disclosure Team - Dr. David Clarke - The U.K. Condign Report_eIi5nZtQrTI - transcript (automated).pdf","Transcript Link")</f>
        <v>Transcript Link</v>
      </c>
    </row>
    <row r="34" ht="409.5" spans="1:13">
      <c r="A34" s="1" t="s">
        <v>178</v>
      </c>
      <c r="B34" s="1" t="s">
        <v>13</v>
      </c>
      <c r="C34" s="4" t="s">
        <v>179</v>
      </c>
      <c r="D34" s="1" t="s">
        <v>180</v>
      </c>
      <c r="E34" s="1" t="s">
        <v>181</v>
      </c>
      <c r="F34" s="4" t="s">
        <v>17</v>
      </c>
      <c r="G34" s="1" t="s">
        <v>18</v>
      </c>
      <c r="H34" s="1" t="s">
        <v>19</v>
      </c>
      <c r="I34" s="1" t="s">
        <v>20</v>
      </c>
      <c r="J34" s="1" t="s">
        <v>182</v>
      </c>
      <c r="K34" s="1" t="s">
        <v>22</v>
      </c>
      <c r="L34" s="1" t="str">
        <f>HYPERLINK("https://files.afu.se/Downloads/Transcripts/Disclosure%20Team%20(Vinnie%20Adams)/2022 10 06 - Disclosure Team - Katie Howland, Brit Barbieri, Pricilla Stone &amp; Steph Lizabeth - Women of Ufology_KqMTHoZ6xR8 - transcript (automated).pdf","Transcript Link")</f>
        <v>Transcript Link</v>
      </c>
      <c r="M34" s="2" t="str">
        <f>HYPERLINK("https://files.afu.se/Downloads/Transcripts/Disclosure%20Team%20(Vinnie%20Adams)/2022 10 06 - Disclosure Team - Katie Howland, Brit Barbieri, Pricilla Stone &amp; Steph Lizabeth - Women of Ufology_KqMTHoZ6xR8 - transcript (automated).pdf","Transcript Link")</f>
        <v>Transcript Link</v>
      </c>
    </row>
    <row r="35" ht="409.5" spans="1:13">
      <c r="A35" s="1" t="s">
        <v>183</v>
      </c>
      <c r="B35" s="1" t="s">
        <v>13</v>
      </c>
      <c r="C35" s="4" t="s">
        <v>184</v>
      </c>
      <c r="D35" s="1" t="s">
        <v>185</v>
      </c>
      <c r="E35" s="1" t="s">
        <v>186</v>
      </c>
      <c r="F35" s="4" t="s">
        <v>17</v>
      </c>
      <c r="G35" s="1" t="s">
        <v>18</v>
      </c>
      <c r="H35" s="1" t="s">
        <v>19</v>
      </c>
      <c r="I35" s="1" t="s">
        <v>20</v>
      </c>
      <c r="J35" s="1" t="s">
        <v>187</v>
      </c>
      <c r="K35" s="1" t="s">
        <v>22</v>
      </c>
      <c r="L35" s="1" t="str">
        <f>HYPERLINK("https://files.afu.se/Downloads/Transcripts/Disclosure%20Team%20(Vinnie%20Adams)/2022 09 22 - Disclosure Team - Franc Milburn - UAP, National Security &amp; Tech_DZIricqenb8 - transcript (automated).pdf","Transcript Link")</f>
        <v>Transcript Link</v>
      </c>
      <c r="M35" s="2" t="str">
        <f>HYPERLINK("https://files.afu.se/Downloads/Transcripts/Disclosure%20Team%20(Vinnie%20Adams)/2022 09 22 - Disclosure Team - Franc Milburn - UAP, National Security &amp; Tech_DZIricqenb8 - transcript (automated).pdf","Transcript Link")</f>
        <v>Transcript Link</v>
      </c>
    </row>
    <row r="36" ht="409.5" spans="1:13">
      <c r="A36" s="1" t="s">
        <v>188</v>
      </c>
      <c r="B36" s="1" t="s">
        <v>13</v>
      </c>
      <c r="C36" s="4" t="s">
        <v>189</v>
      </c>
      <c r="D36" s="1" t="s">
        <v>190</v>
      </c>
      <c r="E36" s="1" t="s">
        <v>191</v>
      </c>
      <c r="F36" s="4" t="s">
        <v>17</v>
      </c>
      <c r="G36" s="1" t="s">
        <v>18</v>
      </c>
      <c r="H36" s="1" t="s">
        <v>19</v>
      </c>
      <c r="I36" s="1" t="s">
        <v>20</v>
      </c>
      <c r="J36" s="1" t="s">
        <v>192</v>
      </c>
      <c r="K36" s="1" t="s">
        <v>22</v>
      </c>
      <c r="L36" s="1" t="str">
        <f>HYPERLINK("https://files.afu.se/Downloads/Transcripts/Disclosure%20Team%20(Vinnie%20Adams)/2022 09 12 - Disclosure Team - Dr. David Clarke - Operation Mainbrace UFOs_fWkZj8KVtIQ - transcript (automated).pdf","Transcript Link")</f>
        <v>Transcript Link</v>
      </c>
      <c r="M36" s="2" t="str">
        <f>HYPERLINK("https://files.afu.se/Downloads/Transcripts/Disclosure%20Team%20(Vinnie%20Adams)/2022 09 12 - Disclosure Team - Dr. David Clarke - Operation Mainbrace UFOs_fWkZj8KVtIQ - transcript (automated).pdf","Transcript Link")</f>
        <v>Transcript Link</v>
      </c>
    </row>
    <row r="37" ht="409.5" spans="1:13">
      <c r="A37" s="1" t="s">
        <v>193</v>
      </c>
      <c r="B37" s="1" t="s">
        <v>13</v>
      </c>
      <c r="C37" s="4" t="s">
        <v>194</v>
      </c>
      <c r="D37" s="1" t="s">
        <v>195</v>
      </c>
      <c r="E37" s="1" t="s">
        <v>196</v>
      </c>
      <c r="F37" s="4" t="s">
        <v>17</v>
      </c>
      <c r="G37" s="1" t="s">
        <v>18</v>
      </c>
      <c r="H37" s="1" t="s">
        <v>19</v>
      </c>
      <c r="I37" s="1" t="s">
        <v>20</v>
      </c>
      <c r="J37" s="1" t="s">
        <v>197</v>
      </c>
      <c r="K37" s="1" t="s">
        <v>22</v>
      </c>
      <c r="L37" s="1" t="str">
        <f>HYPERLINK("https://files.afu.se/Downloads/Transcripts/Disclosure%20Team%20(Vinnie%20Adams)/2022 09 08 - Disclosure Team - #96 Matthew Roberts -  2015 USS Theodore Roosevelt Gimbal UAP &amp; High Strangeness_U7nBqzMKpUQ - transcript (automated).pdf","Transcript Link")</f>
        <v>Transcript Link</v>
      </c>
      <c r="M37" s="2" t="str">
        <f>HYPERLINK("https://files.afu.se/Downloads/Transcripts/Disclosure%20Team%20(Vinnie%20Adams)/2022 09 08 - Disclosure Team - #96 Matthew Roberts -  2015 USS Theodore Roosevelt Gimbal UAP &amp; High Strangeness_U7nBqzMKpUQ - transcript (automated).pdf","Transcript Link")</f>
        <v>Transcript Link</v>
      </c>
    </row>
    <row r="38" ht="409.5" spans="1:13">
      <c r="A38" s="1" t="s">
        <v>198</v>
      </c>
      <c r="B38" s="1" t="s">
        <v>13</v>
      </c>
      <c r="C38" s="4" t="s">
        <v>199</v>
      </c>
      <c r="D38" s="1" t="s">
        <v>200</v>
      </c>
      <c r="E38" s="1" t="s">
        <v>201</v>
      </c>
      <c r="F38" s="4" t="s">
        <v>17</v>
      </c>
      <c r="G38" s="1" t="s">
        <v>18</v>
      </c>
      <c r="H38" s="1" t="s">
        <v>19</v>
      </c>
      <c r="I38" s="1" t="s">
        <v>20</v>
      </c>
      <c r="J38" s="1" t="s">
        <v>202</v>
      </c>
      <c r="K38" s="1" t="s">
        <v>22</v>
      </c>
      <c r="L38" s="1" t="str">
        <f>HYPERLINK("https://files.afu.se/Downloads/Transcripts/Disclosure%20Team%20(Vinnie%20Adams)/2022 08 31 - Disclosure Team - #95 Diana Walsh Pasulka - UFOs, Religion, Apparitions &amp; More._lVp2qrcaZy0 - transcript (automated).pdf","Transcript Link")</f>
        <v>Transcript Link</v>
      </c>
      <c r="M38" s="2" t="str">
        <f>HYPERLINK("https://files.afu.se/Downloads/Transcripts/Disclosure%20Team%20(Vinnie%20Adams)/2022 08 31 - Disclosure Team - #95 Diana Walsh Pasulka - UFOs, Religion, Apparitions &amp; More._lVp2qrcaZy0 - transcript (automated).pdf","Transcript Link")</f>
        <v>Transcript Link</v>
      </c>
    </row>
    <row r="39" ht="409.5" spans="1:13">
      <c r="A39" s="1" t="s">
        <v>203</v>
      </c>
      <c r="B39" s="1" t="s">
        <v>13</v>
      </c>
      <c r="C39" s="4" t="s">
        <v>204</v>
      </c>
      <c r="D39" s="1" t="s">
        <v>205</v>
      </c>
      <c r="E39" s="1" t="s">
        <v>206</v>
      </c>
      <c r="F39" s="4" t="s">
        <v>17</v>
      </c>
      <c r="G39" s="1" t="s">
        <v>18</v>
      </c>
      <c r="H39" s="1" t="s">
        <v>19</v>
      </c>
      <c r="I39" s="1" t="s">
        <v>20</v>
      </c>
      <c r="J39" s="1" t="s">
        <v>207</v>
      </c>
      <c r="K39" s="1" t="s">
        <v>22</v>
      </c>
      <c r="L39" s="1" t="str">
        <f>HYPERLINK("https://files.afu.se/Downloads/Transcripts/Disclosure%20Team%20(Vinnie%20Adams)/2022 08 29 - Disclosure Team - #94 Graeme Rendall - UFO Research &amp; Historical Cases_avZjNzGw3EY - transcript (automated).pdf","Transcript Link")</f>
        <v>Transcript Link</v>
      </c>
      <c r="M39" s="2" t="str">
        <f>HYPERLINK("https://files.afu.se/Downloads/Transcripts/Disclosure%20Team%20(Vinnie%20Adams)/2022 08 29 - Disclosure Team - #94 Graeme Rendall - UFO Research &amp; Historical Cases_avZjNzGw3EY - transcript (automated).pdf","Transcript Link")</f>
        <v>Transcript Link</v>
      </c>
    </row>
    <row r="40" ht="409.5" spans="1:13">
      <c r="A40" s="1" t="s">
        <v>208</v>
      </c>
      <c r="B40" s="1" t="s">
        <v>13</v>
      </c>
      <c r="C40" s="4" t="s">
        <v>209</v>
      </c>
      <c r="D40" s="1" t="s">
        <v>210</v>
      </c>
      <c r="E40" s="1" t="s">
        <v>211</v>
      </c>
      <c r="F40" s="4" t="s">
        <v>17</v>
      </c>
      <c r="G40" s="1" t="s">
        <v>18</v>
      </c>
      <c r="H40" s="1" t="s">
        <v>19</v>
      </c>
      <c r="I40" s="1" t="s">
        <v>20</v>
      </c>
      <c r="J40" s="1" t="s">
        <v>212</v>
      </c>
      <c r="K40" s="1" t="s">
        <v>22</v>
      </c>
      <c r="L40" s="1" t="str">
        <f>HYPERLINK("https://files.afu.se/Downloads/Transcripts/Disclosure%20Team%20(Vinnie%20Adams)/2022 08 22 - Disclosure Team - Calvine Photograph Investigation Update &amp; Q&amp;A_kQqt0d34nbI - transcript (automated).pdf","Transcript Link")</f>
        <v>Transcript Link</v>
      </c>
      <c r="M40" s="2" t="str">
        <f>HYPERLINK("https://files.afu.se/Downloads/Transcripts/Disclosure%20Team%20(Vinnie%20Adams)/2022 08 22 - Disclosure Team - Calvine Photograph Investigation Update &amp; Q&amp;A_kQqt0d34nbI - transcript (automated).pdf","Transcript Link")</f>
        <v>Transcript Link</v>
      </c>
    </row>
    <row r="41" ht="409.5" spans="1:13">
      <c r="A41" s="1" t="s">
        <v>213</v>
      </c>
      <c r="B41" s="1" t="s">
        <v>13</v>
      </c>
      <c r="C41" s="4" t="s">
        <v>214</v>
      </c>
      <c r="D41" s="1" t="s">
        <v>215</v>
      </c>
      <c r="E41" s="1" t="s">
        <v>216</v>
      </c>
      <c r="F41" s="4" t="s">
        <v>17</v>
      </c>
      <c r="G41" s="1" t="s">
        <v>18</v>
      </c>
      <c r="H41" s="1" t="s">
        <v>19</v>
      </c>
      <c r="I41" s="1" t="s">
        <v>20</v>
      </c>
      <c r="J41" s="1" t="s">
        <v>217</v>
      </c>
      <c r="K41" s="1" t="s">
        <v>22</v>
      </c>
      <c r="L41" s="1" t="str">
        <f>HYPERLINK("https://files.afu.se/Downloads/Transcripts/Disclosure%20Team%20(Vinnie%20Adams)/2022 08 11 - Disclosure Team - #93 Bob McGwier - UAP, Triangle Photo, Chris Bledsoe &amp; More._Ex7bD7OErak - transcript (automated).pdf","Transcript Link")</f>
        <v>Transcript Link</v>
      </c>
      <c r="M41" s="2" t="str">
        <f>HYPERLINK("https://files.afu.se/Downloads/Transcripts/Disclosure%20Team%20(Vinnie%20Adams)/2022 08 11 - Disclosure Team - #93 Bob McGwier - UAP, Triangle Photo, Chris Bledsoe &amp; More._Ex7bD7OErak - transcript (automated).pdf","Transcript Link")</f>
        <v>Transcript Link</v>
      </c>
    </row>
    <row r="42" ht="409.5" spans="1:13">
      <c r="A42" s="1" t="s">
        <v>218</v>
      </c>
      <c r="B42" s="1" t="s">
        <v>13</v>
      </c>
      <c r="C42" s="4" t="s">
        <v>219</v>
      </c>
      <c r="D42" s="1" t="s">
        <v>220</v>
      </c>
      <c r="E42" s="1" t="s">
        <v>221</v>
      </c>
      <c r="F42" s="4" t="s">
        <v>17</v>
      </c>
      <c r="G42" s="1" t="s">
        <v>18</v>
      </c>
      <c r="H42" s="1" t="s">
        <v>19</v>
      </c>
      <c r="I42" s="1" t="s">
        <v>20</v>
      </c>
      <c r="J42" s="1" t="s">
        <v>222</v>
      </c>
      <c r="K42" s="1" t="s">
        <v>22</v>
      </c>
      <c r="L42" s="1" t="str">
        <f>HYPERLINK("https://files.afu.se/Downloads/Transcripts/Disclosure%20Team%20(Vinnie%20Adams)/2022 07 31 - Disclosure Team - #92 James Iandoli, Danny Silva, Ryan Robbins &amp; Jay Christopher King - UAP Panel Discussion_jaIwsEEQoDc - transcript (automated).pdf","Transcript Link")</f>
        <v>Transcript Link</v>
      </c>
      <c r="M42" s="2" t="str">
        <f>HYPERLINK("https://files.afu.se/Downloads/Transcripts/Disclosure%20Team%20(Vinnie%20Adams)/2022 07 31 - Disclosure Team - #92 James Iandoli, Danny Silva, Ryan Robbins &amp; Jay Christopher King - UAP Panel Discussion_jaIwsEEQoDc - transcript (automated).pdf","Transcript Link")</f>
        <v>Transcript Link</v>
      </c>
    </row>
    <row r="43" ht="409.5" spans="1:13">
      <c r="A43" s="1" t="s">
        <v>223</v>
      </c>
      <c r="B43" s="1" t="s">
        <v>13</v>
      </c>
      <c r="C43" s="4" t="s">
        <v>224</v>
      </c>
      <c r="D43" s="1" t="s">
        <v>225</v>
      </c>
      <c r="E43" s="1" t="s">
        <v>226</v>
      </c>
      <c r="F43" s="4" t="s">
        <v>17</v>
      </c>
      <c r="G43" s="1" t="s">
        <v>18</v>
      </c>
      <c r="H43" s="1" t="s">
        <v>19</v>
      </c>
      <c r="I43" s="1" t="s">
        <v>20</v>
      </c>
      <c r="J43" s="1" t="s">
        <v>227</v>
      </c>
      <c r="K43" s="1" t="s">
        <v>22</v>
      </c>
      <c r="L43" s="1" t="str">
        <f>HYPERLINK("https://files.afu.se/Downloads/Transcripts/Disclosure%20Team%20(Vinnie%20Adams)/2022 07 27 - Disclosure Team - #91 Katie Howland - IAA NDAA 2023, AARO &amp; More_VvItfSV6c9U - transcript (automated).pdf","Transcript Link")</f>
        <v>Transcript Link</v>
      </c>
      <c r="M43" s="2" t="str">
        <f>HYPERLINK("https://files.afu.se/Downloads/Transcripts/Disclosure%20Team%20(Vinnie%20Adams)/2022 07 27 - Disclosure Team - #91 Katie Howland - IAA NDAA 2023, AARO &amp; More_VvItfSV6c9U - transcript (automated).pdf","Transcript Link")</f>
        <v>Transcript Link</v>
      </c>
    </row>
    <row r="44" ht="409.5" spans="1:13">
      <c r="A44" s="1" t="s">
        <v>228</v>
      </c>
      <c r="B44" s="1" t="s">
        <v>13</v>
      </c>
      <c r="C44" s="4" t="s">
        <v>229</v>
      </c>
      <c r="D44" s="1" t="s">
        <v>230</v>
      </c>
      <c r="E44" s="1" t="s">
        <v>231</v>
      </c>
      <c r="F44" s="4" t="s">
        <v>17</v>
      </c>
      <c r="G44" s="1" t="s">
        <v>18</v>
      </c>
      <c r="H44" s="1" t="s">
        <v>19</v>
      </c>
      <c r="I44" s="1" t="s">
        <v>20</v>
      </c>
      <c r="J44" s="1" t="s">
        <v>232</v>
      </c>
      <c r="K44" s="1" t="s">
        <v>22</v>
      </c>
      <c r="L44" s="1" t="str">
        <f>HYPERLINK("https://files.afu.se/Downloads/Transcripts/Disclosure%20Team%20(Vinnie%20Adams)/2022 07 24 - Disclosure Team - #90 ExoAcademian - UFO Phenomenon, Consciousness &amp; High Strangeness_9LbJ0DT6LbQ - transcript (automated).pdf","Transcript Link")</f>
        <v>Transcript Link</v>
      </c>
      <c r="M44" s="2" t="str">
        <f>HYPERLINK("https://files.afu.se/Downloads/Transcripts/Disclosure%20Team%20(Vinnie%20Adams)/2022 07 24 - Disclosure Team - #90 ExoAcademian - UFO Phenomenon, Consciousness &amp; High Strangeness_9LbJ0DT6LbQ - transcript (automated).pdf","Transcript Link")</f>
        <v>Transcript Link</v>
      </c>
    </row>
    <row r="45" ht="409.5" spans="1:13">
      <c r="A45" s="1" t="s">
        <v>233</v>
      </c>
      <c r="B45" s="1" t="s">
        <v>13</v>
      </c>
      <c r="C45" s="4" t="s">
        <v>234</v>
      </c>
      <c r="D45" s="1" t="s">
        <v>235</v>
      </c>
      <c r="E45" s="1" t="s">
        <v>236</v>
      </c>
      <c r="F45" s="4" t="s">
        <v>17</v>
      </c>
      <c r="G45" s="1" t="s">
        <v>18</v>
      </c>
      <c r="H45" s="1" t="s">
        <v>19</v>
      </c>
      <c r="I45" s="1" t="s">
        <v>20</v>
      </c>
      <c r="J45" s="1" t="s">
        <v>237</v>
      </c>
      <c r="K45" s="1" t="s">
        <v>22</v>
      </c>
      <c r="L45" s="1" t="str">
        <f>HYPERLINK("https://files.afu.se/Downloads/Transcripts/Disclosure%20Team%20(Vinnie%20Adams)/2022 07 20 - Disclosure Team - #89 Sean Raasch - UFO Cases from the 1950's &amp; 60's__IqP39pQm0c - transcript (automated).pdf","Transcript Link")</f>
        <v>Transcript Link</v>
      </c>
      <c r="M45" s="2" t="str">
        <f>HYPERLINK("https://files.afu.se/Downloads/Transcripts/Disclosure%20Team%20(Vinnie%20Adams)/2022 07 20 - Disclosure Team - #89 Sean Raasch - UFO Cases from the 1950's &amp; 60's__IqP39pQm0c - transcript (automated).pdf","Transcript Link")</f>
        <v>Transcript Link</v>
      </c>
    </row>
    <row r="46" ht="409.5" spans="1:13">
      <c r="A46" s="1" t="s">
        <v>238</v>
      </c>
      <c r="B46" s="1" t="s">
        <v>13</v>
      </c>
      <c r="C46" s="4" t="s">
        <v>239</v>
      </c>
      <c r="D46" s="1" t="s">
        <v>240</v>
      </c>
      <c r="E46" s="1" t="s">
        <v>241</v>
      </c>
      <c r="F46" s="4" t="s">
        <v>17</v>
      </c>
      <c r="G46" s="1" t="s">
        <v>18</v>
      </c>
      <c r="H46" s="1" t="s">
        <v>19</v>
      </c>
      <c r="I46" s="1" t="s">
        <v>20</v>
      </c>
      <c r="J46" s="1" t="s">
        <v>242</v>
      </c>
      <c r="K46" s="1" t="s">
        <v>22</v>
      </c>
      <c r="L46" s="1" t="str">
        <f>HYPERLINK("https://files.afu.se/Downloads/Transcripts/Disclosure%20Team%20(Vinnie%20Adams)/2022 07 09 - Disclosure Team - #88 Brit Barbieri - Catalina Island, USOs &amp; more._2gpvi9DsbQ8 - transcript (automated).pdf","Transcript Link")</f>
        <v>Transcript Link</v>
      </c>
      <c r="M46" s="2" t="str">
        <f>HYPERLINK("https://files.afu.se/Downloads/Transcripts/Disclosure%20Team%20(Vinnie%20Adams)/2022 07 09 - Disclosure Team - #88 Brit Barbieri - Catalina Island, USOs &amp; more._2gpvi9DsbQ8 - transcript (automated).pdf","Transcript Link")</f>
        <v>Transcript Link</v>
      </c>
    </row>
    <row r="47" ht="409.5" spans="1:13">
      <c r="A47" s="1" t="s">
        <v>243</v>
      </c>
      <c r="B47" s="1" t="s">
        <v>13</v>
      </c>
      <c r="C47" s="4" t="s">
        <v>244</v>
      </c>
      <c r="D47" s="1" t="s">
        <v>245</v>
      </c>
      <c r="E47" s="1" t="s">
        <v>246</v>
      </c>
      <c r="F47" s="4" t="s">
        <v>17</v>
      </c>
      <c r="G47" s="1" t="s">
        <v>18</v>
      </c>
      <c r="H47" s="1" t="s">
        <v>19</v>
      </c>
      <c r="I47" s="1" t="s">
        <v>20</v>
      </c>
      <c r="J47" s="1" t="s">
        <v>247</v>
      </c>
      <c r="K47" s="1" t="s">
        <v>22</v>
      </c>
      <c r="L47" s="1" t="str">
        <f>HYPERLINK("https://files.afu.se/Downloads/Transcripts/Disclosure%20Team%20(Vinnie%20Adams)/2022 07 05 - Disclosure Team - #87 Rony Vernet - Brazilian UFO Hearings_HxEBpOx6kJs - transcript (automated).pdf","Transcript Link")</f>
        <v>Transcript Link</v>
      </c>
      <c r="M47" s="2" t="str">
        <f>HYPERLINK("https://files.afu.se/Downloads/Transcripts/Disclosure%20Team%20(Vinnie%20Adams)/2022 07 05 - Disclosure Team - #87 Rony Vernet - Brazilian UFO Hearings_HxEBpOx6kJs - transcript (automated).pdf","Transcript Link")</f>
        <v>Transcript Link</v>
      </c>
    </row>
    <row r="48" ht="409.5" spans="1:13">
      <c r="A48" s="1" t="s">
        <v>248</v>
      </c>
      <c r="B48" s="1" t="s">
        <v>13</v>
      </c>
      <c r="C48" s="4" t="s">
        <v>249</v>
      </c>
      <c r="D48" s="1" t="s">
        <v>250</v>
      </c>
      <c r="E48" s="1" t="s">
        <v>251</v>
      </c>
      <c r="F48" s="4" t="s">
        <v>17</v>
      </c>
      <c r="G48" s="1" t="s">
        <v>18</v>
      </c>
      <c r="H48" s="1" t="s">
        <v>19</v>
      </c>
      <c r="I48" s="1" t="s">
        <v>20</v>
      </c>
      <c r="J48" s="1" t="s">
        <v>252</v>
      </c>
      <c r="K48" s="1" t="s">
        <v>22</v>
      </c>
      <c r="L48" s="1" t="str">
        <f>HYPERLINK("https://files.afu.se/Downloads/Transcripts/Disclosure%20Team%20(Vinnie%20Adams)/2022 06 30 - Disclosure Team - #86 Steve Bassett - Government, Congressional Hearings &amp; UFO Amnesty_hCYiYuk86AA - transcript (automated).pdf","Transcript Link")</f>
        <v>Transcript Link</v>
      </c>
      <c r="M48" s="2" t="str">
        <f>HYPERLINK("https://files.afu.se/Downloads/Transcripts/Disclosure%20Team%20(Vinnie%20Adams)/2022 06 30 - Disclosure Team - #86 Steve Bassett - Government, Congressional Hearings &amp; UFO Amnesty_hCYiYuk86AA - transcript (automated).pdf","Transcript Link")</f>
        <v>Transcript Link</v>
      </c>
    </row>
    <row r="49" ht="409.5" spans="1:13">
      <c r="A49" s="1" t="s">
        <v>253</v>
      </c>
      <c r="B49" s="1" t="s">
        <v>13</v>
      </c>
      <c r="C49" s="4" t="s">
        <v>254</v>
      </c>
      <c r="D49" s="1" t="s">
        <v>255</v>
      </c>
      <c r="E49" s="1" t="s">
        <v>256</v>
      </c>
      <c r="F49" s="4" t="s">
        <v>17</v>
      </c>
      <c r="G49" s="1" t="s">
        <v>18</v>
      </c>
      <c r="H49" s="1" t="s">
        <v>19</v>
      </c>
      <c r="I49" s="1" t="s">
        <v>20</v>
      </c>
      <c r="J49" s="1" t="s">
        <v>257</v>
      </c>
      <c r="K49" s="1" t="s">
        <v>22</v>
      </c>
      <c r="L49" s="1" t="str">
        <f>HYPERLINK("https://files.afu.se/Downloads/Transcripts/Disclosure%20Team%20(Vinnie%20Adams)/2022 06 22 - Disclosure Team - #85 Christopher Bartel - USAF, BAASS &amp; Skinwalker Ranch_C225TG1i2_8 - transcript (automated).pdf","Transcript Link")</f>
        <v>Transcript Link</v>
      </c>
      <c r="M49" s="2" t="str">
        <f>HYPERLINK("https://files.afu.se/Downloads/Transcripts/Disclosure%20Team%20(Vinnie%20Adams)/2022 06 22 - Disclosure Team - #85 Christopher Bartel - USAF, BAASS &amp; Skinwalker Ranch_C225TG1i2_8 - transcript (automated).pdf","Transcript Link")</f>
        <v>Transcript Link</v>
      </c>
    </row>
    <row r="50" ht="409.5" spans="1:13">
      <c r="A50" s="1" t="s">
        <v>258</v>
      </c>
      <c r="B50" s="1" t="s">
        <v>13</v>
      </c>
      <c r="C50" s="4" t="s">
        <v>259</v>
      </c>
      <c r="D50" s="1" t="s">
        <v>260</v>
      </c>
      <c r="E50" s="1" t="s">
        <v>261</v>
      </c>
      <c r="F50" s="4" t="s">
        <v>17</v>
      </c>
      <c r="G50" s="1" t="s">
        <v>18</v>
      </c>
      <c r="H50" s="1" t="s">
        <v>19</v>
      </c>
      <c r="I50" s="1" t="s">
        <v>20</v>
      </c>
      <c r="J50" s="1" t="s">
        <v>262</v>
      </c>
      <c r="K50" s="1" t="s">
        <v>22</v>
      </c>
      <c r="L50" s="1" t="str">
        <f>HYPERLINK("https://files.afu.se/Downloads/Transcripts/Disclosure%20Team%20(Vinnie%20Adams)/2022 06 14 - Disclosure Team - #84 Randall Nickerson - Director of Ariel Phenomenon_RSKDwvBlahk - transcript (automated).pdf","Transcript Link")</f>
        <v>Transcript Link</v>
      </c>
      <c r="M50" s="2" t="str">
        <f>HYPERLINK("https://files.afu.se/Downloads/Transcripts/Disclosure%20Team%20(Vinnie%20Adams)/2022 06 14 - Disclosure Team - #84 Randall Nickerson - Director of Ariel Phenomenon_RSKDwvBlahk - transcript (automated).pdf","Transcript Link")</f>
        <v>Transcript Link</v>
      </c>
    </row>
    <row r="51" ht="409.5" spans="1:13">
      <c r="A51" s="1" t="s">
        <v>263</v>
      </c>
      <c r="B51" s="1" t="s">
        <v>13</v>
      </c>
      <c r="C51" s="4" t="s">
        <v>264</v>
      </c>
      <c r="D51" s="1" t="s">
        <v>265</v>
      </c>
      <c r="E51" s="1" t="s">
        <v>266</v>
      </c>
      <c r="F51" s="4" t="s">
        <v>17</v>
      </c>
      <c r="G51" s="1" t="s">
        <v>18</v>
      </c>
      <c r="H51" s="1" t="s">
        <v>19</v>
      </c>
      <c r="I51" s="1" t="s">
        <v>20</v>
      </c>
      <c r="J51" s="1" t="s">
        <v>267</v>
      </c>
      <c r="K51" s="1" t="s">
        <v>22</v>
      </c>
      <c r="L51" s="1" t="str">
        <f>HYPERLINK("https://files.afu.se/Downloads/Transcripts/Disclosure%20Team%20(Vinnie%20Adams)/2022 06 08 - Disclosure Team - #83 Nick Cook - Aerospace, Black Projects &amp; Consciousness_qpYYaQdAVEM - transcript (automated).pdf","Transcript Link")</f>
        <v>Transcript Link</v>
      </c>
      <c r="M51" s="2" t="str">
        <f>HYPERLINK("https://files.afu.se/Downloads/Transcripts/Disclosure%20Team%20(Vinnie%20Adams)/2022 06 08 - Disclosure Team - #83 Nick Cook - Aerospace, Black Projects &amp; Consciousness_qpYYaQdAVEM - transcript (automated).pdf","Transcript Link")</f>
        <v>Transcript Link</v>
      </c>
    </row>
    <row r="52" ht="409.5" spans="1:13">
      <c r="A52" s="1" t="s">
        <v>268</v>
      </c>
      <c r="B52" s="1" t="s">
        <v>13</v>
      </c>
      <c r="C52" s="4" t="s">
        <v>269</v>
      </c>
      <c r="D52" s="1" t="s">
        <v>270</v>
      </c>
      <c r="E52" s="1" t="s">
        <v>271</v>
      </c>
      <c r="F52" s="4" t="s">
        <v>17</v>
      </c>
      <c r="G52" s="1" t="s">
        <v>18</v>
      </c>
      <c r="H52" s="1" t="s">
        <v>19</v>
      </c>
      <c r="I52" s="1" t="s">
        <v>20</v>
      </c>
      <c r="J52" s="1" t="s">
        <v>272</v>
      </c>
      <c r="K52" s="1" t="s">
        <v>22</v>
      </c>
      <c r="L52" s="1" t="str">
        <f>HYPERLINK("https://files.afu.se/Downloads/Transcripts/Disclosure%20Team%20(Vinnie%20Adams)/2022 05 28 - Disclosure Team - #82 David Marler - Triangle UFOs_i62Xf6hTSIo - transcript (automated).pdf","Transcript Link")</f>
        <v>Transcript Link</v>
      </c>
      <c r="M52" s="2" t="str">
        <f>HYPERLINK("https://files.afu.se/Downloads/Transcripts/Disclosure%20Team%20(Vinnie%20Adams)/2022 05 28 - Disclosure Team - #82 David Marler - Triangle UFOs_i62Xf6hTSIo - transcript (automated).pdf","Transcript Link")</f>
        <v>Transcript Link</v>
      </c>
    </row>
    <row r="53" ht="409.5" spans="1:13">
      <c r="A53" s="1" t="s">
        <v>273</v>
      </c>
      <c r="B53" s="1" t="s">
        <v>13</v>
      </c>
      <c r="C53" s="4" t="s">
        <v>274</v>
      </c>
      <c r="D53" s="1" t="s">
        <v>275</v>
      </c>
      <c r="E53" s="1" t="s">
        <v>276</v>
      </c>
      <c r="F53" s="4" t="s">
        <v>17</v>
      </c>
      <c r="G53" s="1" t="s">
        <v>18</v>
      </c>
      <c r="H53" s="1" t="s">
        <v>19</v>
      </c>
      <c r="I53" s="1" t="s">
        <v>20</v>
      </c>
      <c r="J53" s="1" t="s">
        <v>277</v>
      </c>
      <c r="K53" s="1" t="s">
        <v>22</v>
      </c>
      <c r="L53" s="1" t="str">
        <f>HYPERLINK("https://files.afu.se/Downloads/Transcripts/Disclosure%20Team%20(Vinnie%20Adams)/2022 05 27 - Disclosure Team - #81 Garry Nolan - UAP, Immunology &amp; more_fnPfjxxRI0Y - transcript (automated).pdf","Transcript Link")</f>
        <v>Transcript Link</v>
      </c>
      <c r="M53" s="2" t="str">
        <f>HYPERLINK("https://files.afu.se/Downloads/Transcripts/Disclosure%20Team%20(Vinnie%20Adams)/2022 05 27 - Disclosure Team - #81 Garry Nolan - UAP, Immunology &amp; more_fnPfjxxRI0Y - transcript (automated).pdf","Transcript Link")</f>
        <v>Transcript Link</v>
      </c>
    </row>
    <row r="54" ht="409.5" spans="1:13">
      <c r="A54" s="1" t="s">
        <v>278</v>
      </c>
      <c r="B54" s="1" t="s">
        <v>13</v>
      </c>
      <c r="C54" s="4" t="s">
        <v>279</v>
      </c>
      <c r="D54" s="1" t="s">
        <v>280</v>
      </c>
      <c r="E54" s="1" t="s">
        <v>281</v>
      </c>
      <c r="F54" s="4" t="s">
        <v>17</v>
      </c>
      <c r="G54" s="1" t="s">
        <v>18</v>
      </c>
      <c r="H54" s="1" t="s">
        <v>19</v>
      </c>
      <c r="I54" s="1" t="s">
        <v>20</v>
      </c>
      <c r="J54" s="1" t="s">
        <v>282</v>
      </c>
      <c r="K54" s="1" t="s">
        <v>22</v>
      </c>
      <c r="L54" s="1" t="str">
        <f>HYPERLINK("https://files.afu.se/Downloads/Transcripts/Disclosure%20Team%20(Vinnie%20Adams)/2022 05 22 - Disclosure Team - #80 Matthew Szydagis , Michael Masters &amp; Rich Hoffman - UAP &amp; Science_vmU5vwPShiY - transcript (automated).pdf","Transcript Link")</f>
        <v>Transcript Link</v>
      </c>
      <c r="M54" s="2" t="str">
        <f>HYPERLINK("https://files.afu.se/Downloads/Transcripts/Disclosure%20Team%20(Vinnie%20Adams)/2022 05 22 - Disclosure Team - #80 Matthew Szydagis , Michael Masters &amp; Rich Hoffman - UAP &amp; Science_vmU5vwPShiY - transcript (automated).pdf","Transcript Link")</f>
        <v>Transcript Link</v>
      </c>
    </row>
    <row r="55" ht="409.5" spans="1:13">
      <c r="A55" s="1" t="s">
        <v>283</v>
      </c>
      <c r="B55" s="1" t="s">
        <v>13</v>
      </c>
      <c r="C55" s="4" t="s">
        <v>284</v>
      </c>
      <c r="D55" s="1" t="s">
        <v>285</v>
      </c>
      <c r="E55" s="1" t="s">
        <v>286</v>
      </c>
      <c r="F55" s="4" t="s">
        <v>17</v>
      </c>
      <c r="G55" s="1" t="s">
        <v>18</v>
      </c>
      <c r="H55" s="1" t="s">
        <v>19</v>
      </c>
      <c r="I55" s="1" t="s">
        <v>20</v>
      </c>
      <c r="J55" s="1" t="s">
        <v>287</v>
      </c>
      <c r="K55" s="1" t="s">
        <v>22</v>
      </c>
      <c r="L55" s="1" t="str">
        <f>HYPERLINK("https://files.afu.se/Downloads/Transcripts/Disclosure%20Team%20(Vinnie%20Adams)/2022 05 17 - Disclosure Team - #79 Chris Lehto - UAP, NFTs &amp; More_pBlYafhDRQg - transcript (automated).pdf","Transcript Link")</f>
        <v>Transcript Link</v>
      </c>
      <c r="M55" s="2" t="str">
        <f>HYPERLINK("https://files.afu.se/Downloads/Transcripts/Disclosure%20Team%20(Vinnie%20Adams)/2022 05 17 - Disclosure Team - #79 Chris Lehto - UAP, NFTs &amp; More_pBlYafhDRQg - transcript (automated).pdf","Transcript Link")</f>
        <v>Transcript Link</v>
      </c>
    </row>
    <row r="56" ht="409.5" spans="1:13">
      <c r="A56" s="1" t="s">
        <v>288</v>
      </c>
      <c r="B56" s="1" t="s">
        <v>13</v>
      </c>
      <c r="C56" s="4" t="s">
        <v>289</v>
      </c>
      <c r="D56" s="1" t="s">
        <v>290</v>
      </c>
      <c r="E56" s="1" t="s">
        <v>291</v>
      </c>
      <c r="F56" s="4" t="s">
        <v>17</v>
      </c>
      <c r="G56" s="1" t="s">
        <v>18</v>
      </c>
      <c r="H56" s="1" t="s">
        <v>19</v>
      </c>
      <c r="I56" s="1" t="s">
        <v>20</v>
      </c>
      <c r="J56" s="1" t="s">
        <v>292</v>
      </c>
      <c r="K56" s="1" t="s">
        <v>22</v>
      </c>
      <c r="L56" s="1" t="str">
        <f>HYPERLINK("https://files.afu.se/Downloads/Transcripts/Disclosure%20Team%20(Vinnie%20Adams)/2022 05 15 - Disclosure Team - #78 Ralph Blumenthal - Congressional Hearings_GqbpDX8c9v4 - transcript (automated).pdf","Transcript Link")</f>
        <v>Transcript Link</v>
      </c>
      <c r="M56" s="2" t="str">
        <f>HYPERLINK("https://files.afu.se/Downloads/Transcripts/Disclosure%20Team%20(Vinnie%20Adams)/2022 05 15 - Disclosure Team - #78 Ralph Blumenthal - Congressional Hearings_GqbpDX8c9v4 - transcript (automated).pdf","Transcript Link")</f>
        <v>Transcript Link</v>
      </c>
    </row>
    <row r="57" ht="409.5" spans="1:13">
      <c r="A57" s="1" t="s">
        <v>293</v>
      </c>
      <c r="B57" s="1" t="s">
        <v>13</v>
      </c>
      <c r="C57" s="4" t="s">
        <v>294</v>
      </c>
      <c r="D57" s="1" t="s">
        <v>295</v>
      </c>
      <c r="E57" s="1" t="s">
        <v>296</v>
      </c>
      <c r="F57" s="4" t="s">
        <v>17</v>
      </c>
      <c r="G57" s="1" t="s">
        <v>18</v>
      </c>
      <c r="H57" s="1" t="s">
        <v>19</v>
      </c>
      <c r="I57" s="1" t="s">
        <v>20</v>
      </c>
      <c r="J57" s="1" t="s">
        <v>297</v>
      </c>
      <c r="K57" s="1" t="s">
        <v>22</v>
      </c>
      <c r="L57" s="1" t="str">
        <f>HYPERLINK("https://files.afu.se/Downloads/Transcripts/Disclosure%20Team%20(Vinnie%20Adams)/2022 05 11 - Disclosure Team - #77 Caroline Cory - Director of 'A Tear in the Sky'_KeLSgmmwAsk - transcript (automated).pdf","Transcript Link")</f>
        <v>Transcript Link</v>
      </c>
      <c r="M57" s="2" t="str">
        <f>HYPERLINK("https://files.afu.se/Downloads/Transcripts/Disclosure%20Team%20(Vinnie%20Adams)/2022 05 11 - Disclosure Team - #77 Caroline Cory - Director of 'A Tear in the Sky'_KeLSgmmwAsk - transcript (automated).pdf","Transcript Link")</f>
        <v>Transcript Link</v>
      </c>
    </row>
    <row r="58" ht="409.5" spans="1:13">
      <c r="A58" s="1" t="s">
        <v>298</v>
      </c>
      <c r="B58" s="1" t="s">
        <v>13</v>
      </c>
      <c r="C58" s="4" t="s">
        <v>299</v>
      </c>
      <c r="D58" s="1" t="s">
        <v>300</v>
      </c>
      <c r="E58" s="1" t="s">
        <v>301</v>
      </c>
      <c r="F58" s="4" t="s">
        <v>17</v>
      </c>
      <c r="G58" s="1" t="s">
        <v>18</v>
      </c>
      <c r="H58" s="1" t="s">
        <v>19</v>
      </c>
      <c r="I58" s="1" t="s">
        <v>20</v>
      </c>
      <c r="J58" s="1" t="s">
        <v>302</v>
      </c>
      <c r="K58" s="1" t="s">
        <v>22</v>
      </c>
      <c r="L58" s="1" t="str">
        <f>HYPERLINK("https://files.afu.se/Downloads/Transcripts/Disclosure%20Team%20(Vinnie%20Adams)/2022 05 03 - Disclosure Team - #76 Tim McMillan - UFOs UAP, Intel &amp; More_OQOUiT-wDTI - transcript (automated).pdf","Transcript Link")</f>
        <v>Transcript Link</v>
      </c>
      <c r="M58" s="2" t="str">
        <f>HYPERLINK("https://files.afu.se/Downloads/Transcripts/Disclosure%20Team%20(Vinnie%20Adams)/2022 05 03 - Disclosure Team - #76 Tim McMillan - UFOs UAP, Intel &amp; More_OQOUiT-wDTI - transcript (automated).pdf","Transcript Link")</f>
        <v>Transcript Link</v>
      </c>
    </row>
    <row r="59" ht="409.5" spans="1:13">
      <c r="A59" s="1" t="s">
        <v>303</v>
      </c>
      <c r="B59" s="1" t="s">
        <v>13</v>
      </c>
      <c r="C59" s="4" t="s">
        <v>304</v>
      </c>
      <c r="D59" s="1" t="s">
        <v>305</v>
      </c>
      <c r="E59" s="1" t="s">
        <v>306</v>
      </c>
      <c r="F59" s="4" t="s">
        <v>17</v>
      </c>
      <c r="G59" s="1" t="s">
        <v>18</v>
      </c>
      <c r="H59" s="1" t="s">
        <v>19</v>
      </c>
      <c r="I59" s="1" t="s">
        <v>20</v>
      </c>
      <c r="J59" s="1" t="s">
        <v>307</v>
      </c>
      <c r="K59" s="1" t="s">
        <v>22</v>
      </c>
      <c r="L59" s="1" t="str">
        <f>HYPERLINK("https://files.afu.se/Downloads/Transcripts/Disclosure%20Team%20(Vinnie%20Adams)/2022 04 27 - Disclosure Team - #75 Cristina Gomez - UFOs &amp; Mysteries with a History_Mf_pQ6hPAyA - transcript (automated).pdf","Transcript Link")</f>
        <v>Transcript Link</v>
      </c>
      <c r="M59" s="2" t="str">
        <f>HYPERLINK("https://files.afu.se/Downloads/Transcripts/Disclosure%20Team%20(Vinnie%20Adams)/2022 04 27 - Disclosure Team - #75 Cristina Gomez - UFOs &amp; Mysteries with a History_Mf_pQ6hPAyA - transcript (automated).pdf","Transcript Link")</f>
        <v>Transcript Link</v>
      </c>
    </row>
    <row r="60" ht="409.5" spans="1:13">
      <c r="A60" s="1" t="s">
        <v>308</v>
      </c>
      <c r="B60" s="1" t="s">
        <v>13</v>
      </c>
      <c r="C60" s="4" t="s">
        <v>309</v>
      </c>
      <c r="D60" s="1" t="s">
        <v>310</v>
      </c>
      <c r="E60" s="1" t="s">
        <v>311</v>
      </c>
      <c r="F60" s="4" t="s">
        <v>17</v>
      </c>
      <c r="G60" s="1" t="s">
        <v>18</v>
      </c>
      <c r="H60" s="1" t="s">
        <v>19</v>
      </c>
      <c r="I60" s="1" t="s">
        <v>20</v>
      </c>
      <c r="J60" s="1" t="s">
        <v>312</v>
      </c>
      <c r="K60" s="1" t="s">
        <v>22</v>
      </c>
      <c r="L60" s="1" t="str">
        <f>HYPERLINK("https://files.afu.se/Downloads/Transcripts/Disclosure%20Team%20(Vinnie%20Adams)/2022 04 26 - Disclosure Team - #74 Dr. David Clarke - Lakenheath UFO 1956 (Never before heard interview clips with RAF Personnel)_2lbgrprmSt4 - transcript (automated).pdf","Transcript Link")</f>
        <v>Transcript Link</v>
      </c>
      <c r="M60" s="2" t="str">
        <f>HYPERLINK("https://files.afu.se/Downloads/Transcripts/Disclosure%20Team%20(Vinnie%20Adams)/2022 04 26 - Disclosure Team - #74 Dr. David Clarke - Lakenheath UFO 1956 (Never before heard interview clips with RAF Personnel)_2lbgrprmSt4 - transcript (automated).pdf","Transcript Link")</f>
        <v>Transcript Link</v>
      </c>
    </row>
    <row r="61" ht="409.5" spans="1:13">
      <c r="A61" s="1" t="s">
        <v>313</v>
      </c>
      <c r="B61" s="1" t="s">
        <v>13</v>
      </c>
      <c r="C61" s="4" t="s">
        <v>314</v>
      </c>
      <c r="D61" s="1" t="s">
        <v>315</v>
      </c>
      <c r="E61" s="1" t="s">
        <v>316</v>
      </c>
      <c r="F61" s="4" t="s">
        <v>17</v>
      </c>
      <c r="G61" s="1" t="s">
        <v>18</v>
      </c>
      <c r="H61" s="1" t="s">
        <v>19</v>
      </c>
      <c r="I61" s="1" t="s">
        <v>20</v>
      </c>
      <c r="J61" s="1" t="s">
        <v>317</v>
      </c>
      <c r="K61" s="1" t="s">
        <v>22</v>
      </c>
      <c r="L61" s="1" t="str">
        <f>HYPERLINK("https://files.afu.se/Downloads/Transcripts/Disclosure%20Team%20(Vinnie%20Adams)/2022 04 20 - Disclosure Team - #72 Dan Zetterstrom, Ashley Cowie, Walter Payne - 'Phenomenology' Behind the Scenes in Colombia_tpOMVfrqj9c - transcript (automated).pdf","Transcript Link")</f>
        <v>Transcript Link</v>
      </c>
      <c r="M61" s="2" t="str">
        <f>HYPERLINK("https://files.afu.se/Downloads/Transcripts/Disclosure%20Team%20(Vinnie%20Adams)/2022 04 20 - Disclosure Team - #72 Dan Zetterstrom, Ashley Cowie, Walter Payne - 'Phenomenology' Behind the Scenes in Colombia_tpOMVfrqj9c - transcript (automated).pdf","Transcript Link")</f>
        <v>Transcript Link</v>
      </c>
    </row>
    <row r="62" ht="409.5" spans="1:13">
      <c r="A62" s="1" t="s">
        <v>318</v>
      </c>
      <c r="B62" s="1" t="s">
        <v>13</v>
      </c>
      <c r="C62" s="4" t="s">
        <v>319</v>
      </c>
      <c r="D62" s="1" t="s">
        <v>320</v>
      </c>
      <c r="E62" s="1" t="s">
        <v>321</v>
      </c>
      <c r="F62" s="4" t="s">
        <v>17</v>
      </c>
      <c r="G62" s="1" t="s">
        <v>18</v>
      </c>
      <c r="H62" s="1" t="s">
        <v>19</v>
      </c>
      <c r="I62" s="1" t="s">
        <v>20</v>
      </c>
      <c r="J62" s="1" t="s">
        <v>322</v>
      </c>
      <c r="K62" s="1" t="s">
        <v>22</v>
      </c>
      <c r="L62" s="1" t="str">
        <f>HYPERLINK("https://files.afu.se/Downloads/Transcripts/Disclosure%20Team%20(Vinnie%20Adams)/2022 04 13 - Disclosure Team - #71 Richard Doty - AFOSI, Counter Intelligence &amp; Disinformation #ufo #uap_0lYx3Ss7jcc - transcript (automated).pdf","Transcript Link")</f>
        <v>Transcript Link</v>
      </c>
      <c r="M62" s="2" t="str">
        <f>HYPERLINK("https://files.afu.se/Downloads/Transcripts/Disclosure%20Team%20(Vinnie%20Adams)/2022 04 13 - Disclosure Team - #71 Richard Doty - AFOSI, Counter Intelligence &amp; Disinformation #ufo #uap_0lYx3Ss7jcc - transcript (automated).pdf","Transcript Link")</f>
        <v>Transcript Link</v>
      </c>
    </row>
    <row r="63" ht="409.5" spans="1:13">
      <c r="A63" s="1" t="s">
        <v>323</v>
      </c>
      <c r="B63" s="1" t="s">
        <v>13</v>
      </c>
      <c r="C63" s="4" t="s">
        <v>324</v>
      </c>
      <c r="D63" s="1" t="s">
        <v>325</v>
      </c>
      <c r="E63" s="1" t="s">
        <v>326</v>
      </c>
      <c r="F63" s="4" t="s">
        <v>17</v>
      </c>
      <c r="G63" s="1" t="s">
        <v>18</v>
      </c>
      <c r="H63" s="1" t="s">
        <v>19</v>
      </c>
      <c r="I63" s="1" t="s">
        <v>20</v>
      </c>
      <c r="J63" s="1" t="s">
        <v>327</v>
      </c>
      <c r="K63" s="1" t="s">
        <v>22</v>
      </c>
      <c r="L63" s="1" t="str">
        <f>HYPERLINK("https://files.afu.se/Downloads/Transcripts/Disclosure%20Team%20(Vinnie%20Adams)/2022 04 08 - Disclosure Team - #70 Anomalous Podcast Network Members UFO UAP Discussion_jJE65HzGf7g - transcript (automated).pdf","Transcript Link")</f>
        <v>Transcript Link</v>
      </c>
      <c r="M63" s="2" t="str">
        <f>HYPERLINK("https://files.afu.se/Downloads/Transcripts/Disclosure%20Team%20(Vinnie%20Adams)/2022 04 08 - Disclosure Team - #70 Anomalous Podcast Network Members UFO UAP Discussion_jJE65HzGf7g - transcript (automated).pdf","Transcript Link")</f>
        <v>Transcript Link</v>
      </c>
    </row>
    <row r="64" ht="409.5" spans="1:13">
      <c r="A64" s="1" t="s">
        <v>328</v>
      </c>
      <c r="B64" s="1" t="s">
        <v>13</v>
      </c>
      <c r="C64" s="4" t="s">
        <v>329</v>
      </c>
      <c r="D64" s="1" t="s">
        <v>330</v>
      </c>
      <c r="E64" s="1" t="s">
        <v>331</v>
      </c>
      <c r="F64" s="4" t="s">
        <v>17</v>
      </c>
      <c r="G64" s="1" t="s">
        <v>18</v>
      </c>
      <c r="H64" s="1" t="s">
        <v>19</v>
      </c>
      <c r="I64" s="1" t="s">
        <v>20</v>
      </c>
      <c r="J64" s="1" t="s">
        <v>332</v>
      </c>
      <c r="K64" s="1" t="s">
        <v>22</v>
      </c>
      <c r="L64" s="1" t="str">
        <f>HYPERLINK("https://files.afu.se/Downloads/Transcripts/Disclosure%20Team%20(Vinnie%20Adams)/2022 04 04 - Disclosure Team - #69 Sean Raasch &amp; Jay Christopher King - UFO Research &amp; Experiencers #ufo #uap_YuP7u3Hpeck - transcript (automated).pdf","Transcript Link")</f>
        <v>Transcript Link</v>
      </c>
      <c r="M64" s="2" t="str">
        <f>HYPERLINK("https://files.afu.se/Downloads/Transcripts/Disclosure%20Team%20(Vinnie%20Adams)/2022 04 04 - Disclosure Team - #69 Sean Raasch &amp; Jay Christopher King - UFO Research &amp; Experiencers #ufo #uap_YuP7u3Hpeck - transcript (automated).pdf","Transcript Link")</f>
        <v>Transcript Link</v>
      </c>
    </row>
    <row r="65" ht="409.5" spans="1:13">
      <c r="A65" s="1" t="s">
        <v>333</v>
      </c>
      <c r="B65" s="1" t="s">
        <v>13</v>
      </c>
      <c r="C65" s="4" t="s">
        <v>334</v>
      </c>
      <c r="D65" s="1" t="s">
        <v>335</v>
      </c>
      <c r="E65" s="1" t="s">
        <v>336</v>
      </c>
      <c r="F65" s="4" t="s">
        <v>17</v>
      </c>
      <c r="G65" s="1" t="s">
        <v>18</v>
      </c>
      <c r="H65" s="1" t="s">
        <v>19</v>
      </c>
      <c r="I65" s="1" t="s">
        <v>20</v>
      </c>
      <c r="J65" s="1" t="s">
        <v>337</v>
      </c>
      <c r="K65" s="1" t="s">
        <v>22</v>
      </c>
      <c r="L65" s="1" t="str">
        <f>HYPERLINK("https://files.afu.se/Downloads/Transcripts/Disclosure%20Team%20(Vinnie%20Adams)/2022 03 25 - Disclosure Team - #68 Chrissy Newton, Daniel Otis, Victor Viggiani - UFO's in Canada_mSSUniiDdJ8 - transcript (automated).pdf","Transcript Link")</f>
        <v>Transcript Link</v>
      </c>
      <c r="M65" s="2" t="str">
        <f>HYPERLINK("https://files.afu.se/Downloads/Transcripts/Disclosure%20Team%20(Vinnie%20Adams)/2022 03 25 - Disclosure Team - #68 Chrissy Newton, Daniel Otis, Victor Viggiani - UFO's in Canada_mSSUniiDdJ8 - transcript (automated).pdf","Transcript Link")</f>
        <v>Transcript Link</v>
      </c>
    </row>
    <row r="66" ht="409.5" spans="1:13">
      <c r="A66" s="1" t="s">
        <v>338</v>
      </c>
      <c r="B66" s="1" t="s">
        <v>13</v>
      </c>
      <c r="C66" s="4" t="s">
        <v>339</v>
      </c>
      <c r="D66" s="1" t="s">
        <v>340</v>
      </c>
      <c r="E66" s="1" t="s">
        <v>341</v>
      </c>
      <c r="F66" s="4" t="s">
        <v>17</v>
      </c>
      <c r="G66" s="1" t="s">
        <v>18</v>
      </c>
      <c r="H66" s="1" t="s">
        <v>19</v>
      </c>
      <c r="I66" s="1" t="s">
        <v>20</v>
      </c>
      <c r="J66" s="1" t="s">
        <v>342</v>
      </c>
      <c r="K66" s="1" t="s">
        <v>22</v>
      </c>
      <c r="L66" s="1" t="str">
        <f>HYPERLINK("https://files.afu.se/Downloads/Transcripts/Disclosure%20Team%20(Vinnie%20Adams)/2022 03 15 - Disclosure Team - #67 Professor Avi Loeb - The Galileo Project_hadi-HKxIxQ - transcript (automated).pdf","Transcript Link")</f>
        <v>Transcript Link</v>
      </c>
      <c r="M66" s="2" t="str">
        <f>HYPERLINK("https://files.afu.se/Downloads/Transcripts/Disclosure%20Team%20(Vinnie%20Adams)/2022 03 15 - Disclosure Team - #67 Professor Avi Loeb - The Galileo Project_hadi-HKxIxQ - transcript (automated).pdf","Transcript Link")</f>
        <v>Transcript Link</v>
      </c>
    </row>
    <row r="67" ht="360" spans="1:13">
      <c r="A67" s="1" t="s">
        <v>343</v>
      </c>
      <c r="B67" s="1" t="s">
        <v>13</v>
      </c>
      <c r="C67" s="4" t="s">
        <v>344</v>
      </c>
      <c r="D67" s="1" t="s">
        <v>345</v>
      </c>
      <c r="E67" s="1" t="s">
        <v>346</v>
      </c>
      <c r="F67" s="4" t="s">
        <v>17</v>
      </c>
      <c r="G67" s="1" t="s">
        <v>18</v>
      </c>
      <c r="H67" s="1" t="s">
        <v>19</v>
      </c>
      <c r="I67" s="1" t="s">
        <v>20</v>
      </c>
      <c r="J67" s="1" t="s">
        <v>347</v>
      </c>
      <c r="K67" s="1" t="s">
        <v>22</v>
      </c>
      <c r="L67" s="1" t="str">
        <f>HYPERLINK("https://files.afu.se/Downloads/Transcripts/Disclosure%20Team%20(Vinnie%20Adams)/2022 03 09 - Disclosure Team - #66 Christopher Sharp - Governments &amp; UAP_mLfzaOIEj2w - transcript (automated).pdf","Transcript Link")</f>
        <v>Transcript Link</v>
      </c>
      <c r="M67" s="2" t="str">
        <f>HYPERLINK("https://files.afu.se/Downloads/Transcripts/Disclosure%20Team%20(Vinnie%20Adams)/2022 03 09 - Disclosure Team - #66 Christopher Sharp - Governments &amp; UAP_mLfzaOIEj2w - transcript (automated).pdf","Transcript Link")</f>
        <v>Transcript Link</v>
      </c>
    </row>
    <row r="68" ht="409.5" spans="1:13">
      <c r="A68" s="1" t="s">
        <v>348</v>
      </c>
      <c r="B68" s="1" t="s">
        <v>13</v>
      </c>
      <c r="C68" s="4" t="s">
        <v>349</v>
      </c>
      <c r="D68" s="1" t="s">
        <v>350</v>
      </c>
      <c r="E68" s="1" t="s">
        <v>351</v>
      </c>
      <c r="F68" s="4" t="s">
        <v>17</v>
      </c>
      <c r="G68" s="1" t="s">
        <v>18</v>
      </c>
      <c r="H68" s="1" t="s">
        <v>19</v>
      </c>
      <c r="I68" s="1" t="s">
        <v>20</v>
      </c>
      <c r="J68" s="1" t="s">
        <v>352</v>
      </c>
      <c r="K68" s="1" t="s">
        <v>22</v>
      </c>
      <c r="L68" s="1" t="str">
        <f>HYPERLINK("https://files.afu.se/Downloads/Transcripts/Disclosure%20Team%20(Vinnie%20Adams)/2022 03 04 - Disclosure Team - #64 Thomas Winterton - Skinwalker Ranch_T1iimXQmHnY - transcript (automated).pdf","Transcript Link")</f>
        <v>Transcript Link</v>
      </c>
      <c r="M68" s="2" t="str">
        <f>HYPERLINK("https://files.afu.se/Downloads/Transcripts/Disclosure%20Team%20(Vinnie%20Adams)/2022 03 04 - Disclosure Team - #64 Thomas Winterton - Skinwalker Ranch_T1iimXQmHnY - transcript (automated).pdf","Transcript Link")</f>
        <v>Transcript Link</v>
      </c>
    </row>
    <row r="69" ht="315" spans="1:13">
      <c r="A69" s="1" t="s">
        <v>353</v>
      </c>
      <c r="B69" s="1" t="s">
        <v>13</v>
      </c>
      <c r="C69" s="4" t="s">
        <v>354</v>
      </c>
      <c r="D69" s="1" t="s">
        <v>355</v>
      </c>
      <c r="E69" s="1" t="s">
        <v>356</v>
      </c>
      <c r="F69" s="4" t="s">
        <v>17</v>
      </c>
      <c r="G69" s="1" t="s">
        <v>18</v>
      </c>
      <c r="H69" s="1" t="s">
        <v>19</v>
      </c>
      <c r="I69" s="1" t="s">
        <v>20</v>
      </c>
      <c r="J69" s="1" t="s">
        <v>357</v>
      </c>
      <c r="K69" s="1" t="s">
        <v>22</v>
      </c>
      <c r="L69" s="1" t="str">
        <f>HYPERLINK("https://files.afu.se/Downloads/Transcripts/Disclosure%20Team%20(Vinnie%20Adams)/2022 02 26 - Disclosure Team - #63 Lue Elizondo, Sean Cahill &amp; Dan Zetterstrom_DGGrkxLIko0 - transcript (automated).pdf","Transcript Link")</f>
        <v>Transcript Link</v>
      </c>
      <c r="M69" s="2" t="str">
        <f>HYPERLINK("https://files.afu.se/Downloads/Transcripts/Disclosure%20Team%20(Vinnie%20Adams)/2022 02 26 - Disclosure Team - #63 Lue Elizondo, Sean Cahill &amp; Dan Zetterstrom_DGGrkxLIko0 - transcript (automated).pdf","Transcript Link")</f>
        <v>Transcript Link</v>
      </c>
    </row>
    <row r="70" ht="409.5" spans="1:13">
      <c r="A70" s="1" t="s">
        <v>358</v>
      </c>
      <c r="B70" s="1" t="s">
        <v>13</v>
      </c>
      <c r="C70" s="4" t="s">
        <v>359</v>
      </c>
      <c r="D70" s="1" t="s">
        <v>360</v>
      </c>
      <c r="E70" s="1" t="s">
        <v>361</v>
      </c>
      <c r="F70" s="4" t="s">
        <v>17</v>
      </c>
      <c r="G70" s="1" t="s">
        <v>18</v>
      </c>
      <c r="H70" s="1" t="s">
        <v>19</v>
      </c>
      <c r="I70" s="1" t="s">
        <v>20</v>
      </c>
      <c r="J70" s="1" t="s">
        <v>362</v>
      </c>
      <c r="K70" s="1" t="s">
        <v>22</v>
      </c>
      <c r="L70" s="1" t="str">
        <f>HYPERLINK("https://files.afu.se/Downloads/Transcripts/Disclosure%20Team%20(Vinnie%20Adams)/2022 02 24 - Disclosure Team - #62 Jeffrey Mishlove - Consciousness, BICS Essay and UFOs_peMjNtzVv04 - transcript (automated).pdf","Transcript Link")</f>
        <v>Transcript Link</v>
      </c>
      <c r="M70" s="2" t="str">
        <f>HYPERLINK("https://files.afu.se/Downloads/Transcripts/Disclosure%20Team%20(Vinnie%20Adams)/2022 02 24 - Disclosure Team - #62 Jeffrey Mishlove - Consciousness, BICS Essay and UFOs_peMjNtzVv04 - transcript (automated).pdf","Transcript Link")</f>
        <v>Transcript Link</v>
      </c>
    </row>
    <row r="71" ht="405" spans="1:13">
      <c r="A71" s="1" t="s">
        <v>363</v>
      </c>
      <c r="B71" s="1" t="s">
        <v>13</v>
      </c>
      <c r="C71" s="4" t="s">
        <v>364</v>
      </c>
      <c r="D71" s="1" t="s">
        <v>365</v>
      </c>
      <c r="E71" s="1" t="s">
        <v>366</v>
      </c>
      <c r="F71" s="4" t="s">
        <v>17</v>
      </c>
      <c r="G71" s="1" t="s">
        <v>18</v>
      </c>
      <c r="H71" s="1" t="s">
        <v>19</v>
      </c>
      <c r="I71" s="1" t="s">
        <v>20</v>
      </c>
      <c r="J71" s="1" t="s">
        <v>367</v>
      </c>
      <c r="K71" s="1" t="s">
        <v>22</v>
      </c>
      <c r="L71" s="1" t="str">
        <f>HYPERLINK("https://files.afu.se/Downloads/Transcripts/Disclosure%20Team%20(Vinnie%20Adams)/2022 01 26 - Disclosure Team - #60 Dr. David Clarke - Project Condign, DI55 &amp; UFOs in the UK_bc2w3OSgiR8 - transcript (automated).pdf","Transcript Link")</f>
        <v>Transcript Link</v>
      </c>
      <c r="M71" s="2" t="str">
        <f>HYPERLINK("https://files.afu.se/Downloads/Transcripts/Disclosure%20Team%20(Vinnie%20Adams)/2022 01 26 - Disclosure Team - #60 Dr. David Clarke - Project Condign, DI55 &amp; UFOs in the UK_bc2w3OSgiR8 - transcript (automated).pdf","Transcript Link")</f>
        <v>Transcript Link</v>
      </c>
    </row>
    <row r="72" ht="390" spans="1:13">
      <c r="A72" s="1" t="s">
        <v>368</v>
      </c>
      <c r="B72" s="1" t="s">
        <v>13</v>
      </c>
      <c r="C72" s="4" t="s">
        <v>369</v>
      </c>
      <c r="D72" s="1" t="s">
        <v>370</v>
      </c>
      <c r="E72" s="1" t="s">
        <v>371</v>
      </c>
      <c r="F72" s="4" t="s">
        <v>17</v>
      </c>
      <c r="G72" s="1" t="s">
        <v>18</v>
      </c>
      <c r="H72" s="1" t="s">
        <v>19</v>
      </c>
      <c r="I72" s="1" t="s">
        <v>20</v>
      </c>
      <c r="J72" s="1" t="s">
        <v>372</v>
      </c>
      <c r="K72" s="1" t="s">
        <v>22</v>
      </c>
      <c r="L72" s="1" t="str">
        <f>HYPERLINK("https://files.afu.se/Downloads/Transcripts/Disclosure%20Team%20(Vinnie%20Adams)/2022 01 17 - Disclosure Team - #59 Col. (Ret) John B. Alexander - NIDS, Remote Viewing, Chris Bledsoe &amp; more_7fLnrF_0s0w - transcript (automated).pdf","Transcript Link")</f>
        <v>Transcript Link</v>
      </c>
      <c r="M72" s="2" t="str">
        <f>HYPERLINK("https://files.afu.se/Downloads/Transcripts/Disclosure%20Team%20(Vinnie%20Adams)/2022 01 17 - Disclosure Team - #59 Col. (Ret) John B. Alexander - NIDS, Remote Viewing, Chris Bledsoe &amp; more_7fLnrF_0s0w - transcript (automated).pdf","Transcript Link")</f>
        <v>Transcript Link</v>
      </c>
    </row>
    <row r="73" ht="409.5" spans="1:13">
      <c r="A73" s="1" t="s">
        <v>373</v>
      </c>
      <c r="B73" s="1" t="s">
        <v>13</v>
      </c>
      <c r="C73" s="4" t="s">
        <v>374</v>
      </c>
      <c r="D73" s="1" t="s">
        <v>375</v>
      </c>
      <c r="E73" s="1" t="s">
        <v>376</v>
      </c>
      <c r="F73" s="4" t="s">
        <v>17</v>
      </c>
      <c r="G73" s="1" t="s">
        <v>18</v>
      </c>
      <c r="H73" s="1" t="s">
        <v>19</v>
      </c>
      <c r="I73" s="1" t="s">
        <v>20</v>
      </c>
      <c r="J73" s="1" t="s">
        <v>377</v>
      </c>
      <c r="K73" s="1" t="s">
        <v>22</v>
      </c>
      <c r="L73" s="1" t="str">
        <f>HYPERLINK("https://files.afu.se/Downloads/Transcripts/Disclosure%20Team%20(Vinnie%20Adams)/2022 01 15 - Disclosure Team - #58 Ross Coulthart - UAP, military sightings, sources in journalism_OvopuQF2COM - transcript (automated).pdf","Transcript Link")</f>
        <v>Transcript Link</v>
      </c>
      <c r="M73" s="2" t="str">
        <f>HYPERLINK("https://files.afu.se/Downloads/Transcripts/Disclosure%20Team%20(Vinnie%20Adams)/2022 01 15 - Disclosure Team - #58 Ross Coulthart - UAP, military sightings, sources in journalism_OvopuQF2COM - transcript (automated).pdf","Transcript Link")</f>
        <v>Transcript Link</v>
      </c>
    </row>
    <row r="74" ht="409.5" spans="1:13">
      <c r="A74" s="1" t="s">
        <v>373</v>
      </c>
      <c r="B74" s="1" t="s">
        <v>13</v>
      </c>
      <c r="C74" s="4" t="s">
        <v>378</v>
      </c>
      <c r="D74" s="1" t="s">
        <v>379</v>
      </c>
      <c r="E74" s="1" t="s">
        <v>380</v>
      </c>
      <c r="F74" s="4" t="s">
        <v>17</v>
      </c>
      <c r="G74" s="1" t="s">
        <v>18</v>
      </c>
      <c r="H74" s="1" t="s">
        <v>19</v>
      </c>
      <c r="I74" s="1" t="s">
        <v>20</v>
      </c>
      <c r="J74" s="1" t="s">
        <v>381</v>
      </c>
      <c r="K74" s="1" t="s">
        <v>22</v>
      </c>
      <c r="L74" s="1" t="str">
        <f>HYPERLINK("https://files.afu.se/Downloads/Transcripts/Disclosure%20Team%20(Vinnie%20Adams)/2022 01 15 - Disclosure Team - #57 UAPx Panel Discussion_CiaNEExBGEs - transcript (automated).pdf","Transcript Link")</f>
        <v>Transcript Link</v>
      </c>
      <c r="M74" s="2" t="str">
        <f>HYPERLINK("https://files.afu.se/Downloads/Transcripts/Disclosure%20Team%20(Vinnie%20Adams)/2022 01 15 - Disclosure Team - #57 UAPx Panel Discussion_CiaNEExBGEs - transcript (automated).pdf","Transcript Link")</f>
        <v>Transcript Link</v>
      </c>
    </row>
    <row r="75" ht="409.5" spans="1:13">
      <c r="A75" s="1" t="s">
        <v>382</v>
      </c>
      <c r="B75" s="1" t="s">
        <v>13</v>
      </c>
      <c r="C75" s="4" t="s">
        <v>383</v>
      </c>
      <c r="D75" s="1" t="s">
        <v>384</v>
      </c>
      <c r="E75" s="1" t="s">
        <v>385</v>
      </c>
      <c r="F75" s="4" t="s">
        <v>17</v>
      </c>
      <c r="G75" s="1" t="s">
        <v>18</v>
      </c>
      <c r="H75" s="1" t="s">
        <v>19</v>
      </c>
      <c r="I75" s="1" t="s">
        <v>20</v>
      </c>
      <c r="J75" s="1" t="s">
        <v>386</v>
      </c>
      <c r="K75" s="1" t="s">
        <v>22</v>
      </c>
      <c r="L75" s="1" t="str">
        <f>HYPERLINK("https://files.afu.se/Downloads/Transcripts/Disclosure%20Team%20(Vinnie%20Adams)/2022 01 12 - Disclosure Team - #55 Gunter Hofer - UFOs in Africa_j5z-Em5-HCk - transcript (automated).pdf","Transcript Link")</f>
        <v>Transcript Link</v>
      </c>
      <c r="M75" s="2" t="str">
        <f>HYPERLINK("https://files.afu.se/Downloads/Transcripts/Disclosure%20Team%20(Vinnie%20Adams)/2022 01 12 - Disclosure Team - #55 Gunter Hofer - UFOs in Africa_j5z-Em5-HCk - transcript (automated).pdf","Transcript Link")</f>
        <v>Transcript Link</v>
      </c>
    </row>
    <row r="76" ht="409.5" spans="1:13">
      <c r="A76" s="1" t="s">
        <v>387</v>
      </c>
      <c r="B76" s="1" t="s">
        <v>13</v>
      </c>
      <c r="C76" s="4" t="s">
        <v>388</v>
      </c>
      <c r="D76" s="1" t="s">
        <v>389</v>
      </c>
      <c r="E76" s="1" t="s">
        <v>390</v>
      </c>
      <c r="F76" s="4" t="s">
        <v>17</v>
      </c>
      <c r="G76" s="1" t="s">
        <v>18</v>
      </c>
      <c r="H76" s="1" t="s">
        <v>19</v>
      </c>
      <c r="I76" s="1" t="s">
        <v>20</v>
      </c>
      <c r="J76" s="1" t="s">
        <v>391</v>
      </c>
      <c r="K76" s="1" t="s">
        <v>22</v>
      </c>
      <c r="L76" s="1" t="str">
        <f>HYPERLINK("https://files.afu.se/Downloads/Transcripts/Disclosure%20Team%20(Vinnie%20Adams)/2022 01 06 - Disclosure Team - #54 Chris Lehto - Pilot to YouTuber and the Turkey UFO case_UAfOwaOaoPk - transcript (automated).pdf","Transcript Link")</f>
        <v>Transcript Link</v>
      </c>
      <c r="M76" s="2" t="str">
        <f>HYPERLINK("https://files.afu.se/Downloads/Transcripts/Disclosure%20Team%20(Vinnie%20Adams)/2022 01 06 - Disclosure Team - #54 Chris Lehto - Pilot to YouTuber and the Turkey UFO case_UAfOwaOaoPk - transcript (automated).pdf","Transcript Link")</f>
        <v>Transcript Link</v>
      </c>
    </row>
    <row r="77" ht="409.5" spans="1:13">
      <c r="A77" s="1" t="s">
        <v>392</v>
      </c>
      <c r="B77" s="1" t="s">
        <v>13</v>
      </c>
      <c r="C77" s="4" t="s">
        <v>393</v>
      </c>
      <c r="D77" s="1" t="s">
        <v>394</v>
      </c>
      <c r="E77" s="1" t="s">
        <v>395</v>
      </c>
      <c r="F77" s="4" t="s">
        <v>17</v>
      </c>
      <c r="G77" s="1" t="s">
        <v>18</v>
      </c>
      <c r="H77" s="1" t="s">
        <v>19</v>
      </c>
      <c r="I77" s="1" t="s">
        <v>20</v>
      </c>
      <c r="J77" s="1" t="s">
        <v>396</v>
      </c>
      <c r="K77" s="1" t="s">
        <v>22</v>
      </c>
      <c r="L77" s="1" t="str">
        <f>HYPERLINK("https://files.afu.se/Downloads/Transcripts/Disclosure%20Team%20(Vinnie%20Adams)/2021 12 21 - Disclosure Team - Ashley Cowie ‘Phenomenology Announcement’ documentary series #ufo #uap_Z7kXvE9eK4w - transcript (automated).pdf","Transcript Link")</f>
        <v>Transcript Link</v>
      </c>
      <c r="M77" s="2" t="str">
        <f>HYPERLINK("https://files.afu.se/Downloads/Transcripts/Disclosure%20Team%20(Vinnie%20Adams)/2021 12 21 - Disclosure Team - Ashley Cowie ‘Phenomenology Announcement’ documentary series #ufo #uap_Z7kXvE9eK4w - transcript (automated).pdf","Transcript Link")</f>
        <v>Transcript Link</v>
      </c>
    </row>
    <row r="78" ht="409.5" spans="1:13">
      <c r="A78" s="1" t="s">
        <v>397</v>
      </c>
      <c r="B78" s="1" t="s">
        <v>13</v>
      </c>
      <c r="C78" s="4" t="s">
        <v>398</v>
      </c>
      <c r="D78" s="1" t="s">
        <v>399</v>
      </c>
      <c r="E78" s="1" t="s">
        <v>400</v>
      </c>
      <c r="F78" s="4" t="s">
        <v>17</v>
      </c>
      <c r="G78" s="1" t="s">
        <v>18</v>
      </c>
      <c r="H78" s="1" t="s">
        <v>19</v>
      </c>
      <c r="I78" s="1" t="s">
        <v>20</v>
      </c>
      <c r="J78" s="1" t="s">
        <v>401</v>
      </c>
      <c r="K78" s="1" t="s">
        <v>22</v>
      </c>
      <c r="L78" s="1" t="str">
        <f>HYPERLINK("https://files.afu.se/Downloads/Transcripts/Disclosure%20Team%20(Vinnie%20Adams)/2021 12 19 - Disclosure Team - Melinda Leslie 'Contact' Interview with Vinnie #ufo #uap_hKMGtRYA9N0 - transcript (automated).pdf","Transcript Link")</f>
        <v>Transcript Link</v>
      </c>
      <c r="M78" s="2" t="str">
        <f>HYPERLINK("https://files.afu.se/Downloads/Transcripts/Disclosure%20Team%20(Vinnie%20Adams)/2021 12 19 - Disclosure Team - Melinda Leslie 'Contact' Interview with Vinnie #ufo #uap_hKMGtRYA9N0 - transcript (automated).pdf","Transcript Link")</f>
        <v>Transcript Link</v>
      </c>
    </row>
    <row r="79" ht="409.5" spans="1:13">
      <c r="A79" s="1" t="s">
        <v>402</v>
      </c>
      <c r="B79" s="1" t="s">
        <v>13</v>
      </c>
      <c r="C79" s="4" t="s">
        <v>403</v>
      </c>
      <c r="D79" s="1" t="s">
        <v>404</v>
      </c>
      <c r="E79" s="1" t="s">
        <v>405</v>
      </c>
      <c r="F79" s="4" t="s">
        <v>17</v>
      </c>
      <c r="G79" s="1" t="s">
        <v>18</v>
      </c>
      <c r="H79" s="1" t="s">
        <v>19</v>
      </c>
      <c r="I79" s="1" t="s">
        <v>20</v>
      </c>
      <c r="J79" s="1" t="s">
        <v>406</v>
      </c>
      <c r="K79" s="1" t="s">
        <v>22</v>
      </c>
      <c r="L79" s="1" t="str">
        <f>HYPERLINK("https://files.afu.se/Downloads/Transcripts/Disclosure%20Team%20(Vinnie%20Adams)/2021 12 11 - Disclosure Team - ICER Members Roundtable Discussion With Vinnie_RlmBIKUZQFQ - transcript (automated).pdf","Transcript Link")</f>
        <v>Transcript Link</v>
      </c>
      <c r="M79" s="2" t="str">
        <f>HYPERLINK("https://files.afu.se/Downloads/Transcripts/Disclosure%20Team%20(Vinnie%20Adams)/2021 12 11 - Disclosure Team - ICER Members Roundtable Discussion With Vinnie_RlmBIKUZQFQ - transcript (automated).pdf","Transcript Link")</f>
        <v>Transcript Link</v>
      </c>
    </row>
    <row r="80" ht="330" spans="1:13">
      <c r="A80" s="1" t="s">
        <v>407</v>
      </c>
      <c r="B80" s="1" t="s">
        <v>13</v>
      </c>
      <c r="C80" s="4" t="s">
        <v>408</v>
      </c>
      <c r="D80" s="1" t="s">
        <v>409</v>
      </c>
      <c r="E80" s="1" t="s">
        <v>410</v>
      </c>
      <c r="F80" s="4" t="s">
        <v>17</v>
      </c>
      <c r="G80" s="1" t="s">
        <v>18</v>
      </c>
      <c r="H80" s="1" t="s">
        <v>19</v>
      </c>
      <c r="I80" s="1" t="s">
        <v>20</v>
      </c>
      <c r="J80" s="1" t="s">
        <v>411</v>
      </c>
      <c r="K80" s="1" t="s">
        <v>22</v>
      </c>
      <c r="L80" s="1" t="str">
        <f>HYPERLINK("https://files.afu.se/Downloads/Transcripts/Disclosure%20Team%20(Vinnie%20Adams)/2021 12 03 - Disclosure Team - Omar Lara 'USS Nimitz UAP Witness' Interview with Vinnie #ufo #uap_zQpuUmh4PDc - transcript (automated).pdf","Transcript Link")</f>
        <v>Transcript Link</v>
      </c>
      <c r="M80" s="2" t="str">
        <f>HYPERLINK("https://files.afu.se/Downloads/Transcripts/Disclosure%20Team%20(Vinnie%20Adams)/2021 12 03 - Disclosure Team - Omar Lara 'USS Nimitz UAP Witness' Interview with Vinnie #ufo #uap_zQpuUmh4PDc - transcript (automated).pdf","Transcript Link")</f>
        <v>Transcript Link</v>
      </c>
    </row>
    <row r="81" ht="409.5" spans="1:13">
      <c r="A81" s="1" t="s">
        <v>412</v>
      </c>
      <c r="B81" s="1" t="s">
        <v>13</v>
      </c>
      <c r="C81" s="4" t="s">
        <v>413</v>
      </c>
      <c r="D81" s="1" t="s">
        <v>414</v>
      </c>
      <c r="E81" s="1" t="s">
        <v>415</v>
      </c>
      <c r="F81" s="4" t="s">
        <v>17</v>
      </c>
      <c r="G81" s="1" t="s">
        <v>18</v>
      </c>
      <c r="H81" s="1" t="s">
        <v>19</v>
      </c>
      <c r="I81" s="1" t="s">
        <v>20</v>
      </c>
      <c r="J81" s="1" t="s">
        <v>416</v>
      </c>
      <c r="K81" s="1" t="s">
        <v>22</v>
      </c>
      <c r="L81" s="1" t="str">
        <f>HYPERLINK("https://files.afu.se/Downloads/Transcripts/Disclosure%20Team%20(Vinnie%20Adams)/2021 12 01 - Disclosure Team - Andy McGrillen &amp; Dan Zetterstrom Interview with Vinnie #ufo #uap_EdigIoUy4l4 - transcript (automated).pdf","Transcript Link")</f>
        <v>Transcript Link</v>
      </c>
      <c r="M81" s="2" t="str">
        <f>HYPERLINK("https://files.afu.se/Downloads/Transcripts/Disclosure%20Team%20(Vinnie%20Adams)/2021 12 01 - Disclosure Team - Andy McGrillen &amp; Dan Zetterstrom Interview with Vinnie #ufo #uap_EdigIoUy4l4 - transcript (automated).pdf","Transcript Link")</f>
        <v>Transcript Link</v>
      </c>
    </row>
    <row r="82" ht="240" spans="1:13">
      <c r="A82" s="1" t="s">
        <v>417</v>
      </c>
      <c r="B82" s="1" t="s">
        <v>13</v>
      </c>
      <c r="C82" s="4" t="s">
        <v>418</v>
      </c>
      <c r="D82" s="1" t="s">
        <v>419</v>
      </c>
      <c r="E82" s="1" t="s">
        <v>420</v>
      </c>
      <c r="F82" s="4" t="s">
        <v>17</v>
      </c>
      <c r="G82" s="1" t="s">
        <v>18</v>
      </c>
      <c r="H82" s="1" t="s">
        <v>19</v>
      </c>
      <c r="I82" s="1" t="s">
        <v>20</v>
      </c>
      <c r="J82" s="1" t="s">
        <v>421</v>
      </c>
      <c r="K82" s="1" t="s">
        <v>22</v>
      </c>
      <c r="L82" s="1" t="str">
        <f>HYPERLINK("https://files.afu.se/Downloads/Transcripts/Disclosure%20Team%20(Vinnie%20Adams)/2021 11 12 - Disclosure Team - D.J. SanMarco Interview with Vinnie #ufo #uap_s-gjOwnh3dk - transcript (automated).pdf","Transcript Link")</f>
        <v>Transcript Link</v>
      </c>
      <c r="M82" s="2" t="str">
        <f>HYPERLINK("https://files.afu.se/Downloads/Transcripts/Disclosure%20Team%20(Vinnie%20Adams)/2021 11 12 - Disclosure Team - D.J. SanMarco Interview with Vinnie #ufo #uap_s-gjOwnh3dk - transcript (automated).pdf","Transcript Link")</f>
        <v>Transcript Link</v>
      </c>
    </row>
    <row r="83" ht="180" spans="1:13">
      <c r="A83" s="1" t="s">
        <v>422</v>
      </c>
      <c r="B83" s="1" t="s">
        <v>13</v>
      </c>
      <c r="C83" s="4" t="s">
        <v>423</v>
      </c>
      <c r="D83" s="1" t="s">
        <v>424</v>
      </c>
      <c r="E83" s="1" t="s">
        <v>425</v>
      </c>
      <c r="F83" s="4" t="s">
        <v>17</v>
      </c>
      <c r="G83" s="1" t="s">
        <v>18</v>
      </c>
      <c r="H83" s="1" t="s">
        <v>19</v>
      </c>
      <c r="I83" s="1" t="s">
        <v>20</v>
      </c>
      <c r="J83" s="1" t="s">
        <v>426</v>
      </c>
      <c r="K83" s="1" t="s">
        <v>22</v>
      </c>
      <c r="L83" s="1" t="str">
        <f>HYPERLINK("https://files.afu.se/Downloads/Transcripts/Disclosure%20Team%20(Vinnie%20Adams)/2021 11 09 - Disclosure Team - Kevin Knuth Interview with Vinnie #ufo #uap_hPA3dYn287I - transcript (automated).pdf","Transcript Link")</f>
        <v>Transcript Link</v>
      </c>
      <c r="M83" s="2" t="str">
        <f>HYPERLINK("https://files.afu.se/Downloads/Transcripts/Disclosure%20Team%20(Vinnie%20Adams)/2021 11 09 - Disclosure Team - Kevin Knuth Interview with Vinnie #ufo #uap_hPA3dYn287I - transcript (automated).pdf","Transcript Link")</f>
        <v>Transcript Link</v>
      </c>
    </row>
    <row r="84" ht="150" spans="1:13">
      <c r="A84" s="1" t="s">
        <v>427</v>
      </c>
      <c r="B84" s="1" t="s">
        <v>13</v>
      </c>
      <c r="C84" s="4" t="s">
        <v>428</v>
      </c>
      <c r="D84" s="1" t="s">
        <v>429</v>
      </c>
      <c r="E84" s="1" t="s">
        <v>430</v>
      </c>
      <c r="F84" s="4" t="s">
        <v>17</v>
      </c>
      <c r="G84" s="1" t="s">
        <v>18</v>
      </c>
      <c r="H84" s="1" t="s">
        <v>19</v>
      </c>
      <c r="I84" s="1" t="s">
        <v>20</v>
      </c>
      <c r="J84" s="1" t="s">
        <v>431</v>
      </c>
      <c r="K84" s="1" t="s">
        <v>22</v>
      </c>
      <c r="L84" s="1" t="str">
        <f>HYPERLINK("https://files.afu.se/Downloads/Transcripts/Disclosure%20Team%20(Vinnie%20Adams)/2021 11 05 - Disclosure Team - Christopher Plain Interview with Vinnie #ufo #uap_0k7O2WMBzuQ - transcript (automated).pdf","Transcript Link")</f>
        <v>Transcript Link</v>
      </c>
      <c r="M84" s="2" t="str">
        <f>HYPERLINK("https://files.afu.se/Downloads/Transcripts/Disclosure%20Team%20(Vinnie%20Adams)/2021 11 05 - Disclosure Team - Christopher Plain Interview with Vinnie #ufo #uap_0k7O2WMBzuQ - transcript (automated).pdf","Transcript Link")</f>
        <v>Transcript Link</v>
      </c>
    </row>
    <row r="85" ht="150" spans="1:13">
      <c r="A85" s="1" t="s">
        <v>432</v>
      </c>
      <c r="B85" s="1" t="s">
        <v>13</v>
      </c>
      <c r="C85" s="4" t="s">
        <v>433</v>
      </c>
      <c r="D85" s="1" t="s">
        <v>434</v>
      </c>
      <c r="E85" s="1" t="s">
        <v>435</v>
      </c>
      <c r="F85" s="4" t="s">
        <v>17</v>
      </c>
      <c r="G85" s="1" t="s">
        <v>18</v>
      </c>
      <c r="H85" s="1" t="s">
        <v>19</v>
      </c>
      <c r="I85" s="1" t="s">
        <v>20</v>
      </c>
      <c r="J85" s="1" t="s">
        <v>436</v>
      </c>
      <c r="K85" s="1" t="s">
        <v>22</v>
      </c>
      <c r="L85" s="1" t="str">
        <f>HYPERLINK("https://files.afu.se/Downloads/Transcripts/Disclosure%20Team%20(Vinnie%20Adams)/2021 11 02 - Disclosure Team - Rather B. Squidding Interview with Vinnie #ufo #uap_XGdESX8dfDY - transcript (automated).pdf","Transcript Link")</f>
        <v>Transcript Link</v>
      </c>
      <c r="M85" s="2" t="str">
        <f>HYPERLINK("https://files.afu.se/Downloads/Transcripts/Disclosure%20Team%20(Vinnie%20Adams)/2021 11 02 - Disclosure Team - Rather B. Squidding Interview with Vinnie #ufo #uap_XGdESX8dfDY - transcript (automated).pdf","Transcript Link")</f>
        <v>Transcript Link</v>
      </c>
    </row>
    <row r="86" ht="150" spans="1:13">
      <c r="A86" s="1" t="s">
        <v>437</v>
      </c>
      <c r="B86" s="1" t="s">
        <v>13</v>
      </c>
      <c r="C86" s="4" t="s">
        <v>438</v>
      </c>
      <c r="D86" s="1" t="s">
        <v>439</v>
      </c>
      <c r="E86" s="1" t="s">
        <v>440</v>
      </c>
      <c r="F86" s="4" t="s">
        <v>17</v>
      </c>
      <c r="G86" s="1" t="s">
        <v>18</v>
      </c>
      <c r="H86" s="1" t="s">
        <v>19</v>
      </c>
      <c r="I86" s="1" t="s">
        <v>20</v>
      </c>
      <c r="J86" s="1" t="s">
        <v>441</v>
      </c>
      <c r="K86" s="1" t="s">
        <v>22</v>
      </c>
      <c r="L86" s="1" t="str">
        <f>HYPERLINK("https://files.afu.se/Downloads/Transcripts/Disclosure%20Team%20(Vinnie%20Adams)/2021 10 29 - Disclosure Team - UAPMEDIAUK LIVE FROM LONDON_nJcZEilCxaU - transcript (automated).pdf","Transcript Link")</f>
        <v>Transcript Link</v>
      </c>
      <c r="M86" s="2" t="str">
        <f>HYPERLINK("https://files.afu.se/Downloads/Transcripts/Disclosure%20Team%20(Vinnie%20Adams)/2021 10 29 - Disclosure Team - UAPMEDIAUK LIVE FROM LONDON_nJcZEilCxaU - transcript (automated).pdf","Transcript Link")</f>
        <v>Transcript Link</v>
      </c>
    </row>
    <row r="87" ht="315" spans="1:13">
      <c r="A87" s="1" t="s">
        <v>442</v>
      </c>
      <c r="B87" s="1" t="s">
        <v>13</v>
      </c>
      <c r="C87" s="4" t="s">
        <v>443</v>
      </c>
      <c r="D87" s="1" t="s">
        <v>444</v>
      </c>
      <c r="E87" s="1" t="s">
        <v>445</v>
      </c>
      <c r="F87" s="4" t="s">
        <v>17</v>
      </c>
      <c r="G87" s="1" t="s">
        <v>18</v>
      </c>
      <c r="H87" s="1" t="s">
        <v>19</v>
      </c>
      <c r="I87" s="1" t="s">
        <v>20</v>
      </c>
      <c r="J87" s="1" t="s">
        <v>446</v>
      </c>
      <c r="K87" s="1" t="s">
        <v>22</v>
      </c>
      <c r="L87" s="1" t="str">
        <f>HYPERLINK("https://files.afu.se/Downloads/Transcripts/Disclosure%20Team%20(Vinnie%20Adams)/2021 10 23 - Disclosure Team - Dr Michael P. Masters Interview with Vinnie #ufo #uap_LsLid9Vnags - transcript (automated).pdf","Transcript Link")</f>
        <v>Transcript Link</v>
      </c>
      <c r="M87" s="2" t="str">
        <f>HYPERLINK("https://files.afu.se/Downloads/Transcripts/Disclosure%20Team%20(Vinnie%20Adams)/2021 10 23 - Disclosure Team - Dr Michael P. Masters Interview with Vinnie #ufo #uap_LsLid9Vnags - transcript (automated).pdf","Transcript Link")</f>
        <v>Transcript Link</v>
      </c>
    </row>
    <row r="88" ht="165" spans="1:13">
      <c r="A88" s="1" t="s">
        <v>447</v>
      </c>
      <c r="B88" s="1" t="s">
        <v>13</v>
      </c>
      <c r="C88" s="4" t="s">
        <v>448</v>
      </c>
      <c r="D88" s="1" t="s">
        <v>449</v>
      </c>
      <c r="E88" s="1" t="s">
        <v>450</v>
      </c>
      <c r="F88" s="4" t="s">
        <v>17</v>
      </c>
      <c r="G88" s="1" t="s">
        <v>18</v>
      </c>
      <c r="H88" s="1" t="s">
        <v>19</v>
      </c>
      <c r="I88" s="1" t="s">
        <v>20</v>
      </c>
      <c r="J88" s="1" t="s">
        <v>451</v>
      </c>
      <c r="K88" s="1" t="s">
        <v>22</v>
      </c>
      <c r="L88" s="1" t="str">
        <f>HYPERLINK("https://files.afu.se/Downloads/Transcripts/Disclosure%20Team%20(Vinnie%20Adams)/2021 10 18 - Disclosure Team - UFO Garage - Joe &amp; Ben Interview with Vinnie #ufo #uap_xAo3r6A66h8 - transcript (automated).pdf","Transcript Link")</f>
        <v>Transcript Link</v>
      </c>
      <c r="M88" s="2" t="str">
        <f>HYPERLINK("https://files.afu.se/Downloads/Transcripts/Disclosure%20Team%20(Vinnie%20Adams)/2021 10 18 - Disclosure Team - UFO Garage - Joe &amp; Ben Interview with Vinnie #ufo #uap_xAo3r6A66h8 - transcript (automated).pdf","Transcript Link")</f>
        <v>Transcript Link</v>
      </c>
    </row>
    <row r="89" ht="150" spans="1:13">
      <c r="A89" s="1" t="s">
        <v>452</v>
      </c>
      <c r="B89" s="1" t="s">
        <v>13</v>
      </c>
      <c r="C89" s="4" t="s">
        <v>453</v>
      </c>
      <c r="D89" s="1" t="s">
        <v>454</v>
      </c>
      <c r="E89" s="1" t="s">
        <v>455</v>
      </c>
      <c r="F89" s="4" t="s">
        <v>17</v>
      </c>
      <c r="G89" s="1" t="s">
        <v>18</v>
      </c>
      <c r="H89" s="1" t="s">
        <v>19</v>
      </c>
      <c r="I89" s="1" t="s">
        <v>20</v>
      </c>
      <c r="J89" s="1" t="s">
        <v>456</v>
      </c>
      <c r="K89" s="1" t="s">
        <v>22</v>
      </c>
      <c r="L89" s="1" t="str">
        <f>HYPERLINK("https://files.afu.se/Downloads/Transcripts/Disclosure%20Team%20(Vinnie%20Adams)/2021 10 13 - Disclosure Team - Lue Elizondo 'Artificial Intelligence Presentation' #ufo #uap_-mSbULDkgEE - transcript (automated).pdf","Transcript Link")</f>
        <v>Transcript Link</v>
      </c>
      <c r="M89" s="2" t="str">
        <f>HYPERLINK("https://files.afu.se/Downloads/Transcripts/Disclosure%20Team%20(Vinnie%20Adams)/2021 10 13 - Disclosure Team - Lue Elizondo 'Artificial Intelligence Presentation' #ufo #uap_-mSbULDkgEE - transcript (automated).pdf","Transcript Link")</f>
        <v>Transcript Link</v>
      </c>
    </row>
    <row r="90" ht="225" spans="1:13">
      <c r="A90" s="1" t="s">
        <v>457</v>
      </c>
      <c r="B90" s="1" t="s">
        <v>13</v>
      </c>
      <c r="C90" s="4" t="s">
        <v>458</v>
      </c>
      <c r="D90" s="1" t="s">
        <v>459</v>
      </c>
      <c r="E90" s="1" t="s">
        <v>460</v>
      </c>
      <c r="F90" s="4" t="s">
        <v>17</v>
      </c>
      <c r="G90" s="1" t="s">
        <v>18</v>
      </c>
      <c r="H90" s="1" t="s">
        <v>19</v>
      </c>
      <c r="I90" s="1" t="s">
        <v>20</v>
      </c>
      <c r="J90" s="1" t="s">
        <v>461</v>
      </c>
      <c r="K90" s="1" t="s">
        <v>22</v>
      </c>
      <c r="L90" s="1" t="str">
        <f>HYPERLINK("https://files.afu.se/Downloads/Transcripts/Disclosure%20Team%20(Vinnie%20Adams)/2021 10 07 - Disclosure Team - Victor Viggiani Interview with Vinnie #ufo #uap_gRiVvkWn9ns - transcript (automated).pdf","Transcript Link")</f>
        <v>Transcript Link</v>
      </c>
      <c r="M90" s="2" t="str">
        <f>HYPERLINK("https://files.afu.se/Downloads/Transcripts/Disclosure%20Team%20(Vinnie%20Adams)/2021 10 07 - Disclosure Team - Victor Viggiani Interview with Vinnie #ufo #uap_gRiVvkWn9ns - transcript (automated).pdf","Transcript Link")</f>
        <v>Transcript Link</v>
      </c>
    </row>
    <row r="91" ht="409.5" spans="1:13">
      <c r="A91" s="1" t="s">
        <v>462</v>
      </c>
      <c r="B91" s="1" t="s">
        <v>13</v>
      </c>
      <c r="C91" s="4" t="s">
        <v>463</v>
      </c>
      <c r="D91" s="1" t="s">
        <v>464</v>
      </c>
      <c r="E91" s="1" t="s">
        <v>465</v>
      </c>
      <c r="F91" s="4" t="s">
        <v>17</v>
      </c>
      <c r="G91" s="1" t="s">
        <v>18</v>
      </c>
      <c r="H91" s="1" t="s">
        <v>19</v>
      </c>
      <c r="I91" s="1" t="s">
        <v>20</v>
      </c>
      <c r="J91" s="1" t="s">
        <v>466</v>
      </c>
      <c r="K91" s="1" t="s">
        <v>22</v>
      </c>
      <c r="L91" s="1" t="str">
        <f>HYPERLINK("https://files.afu.se/Downloads/Transcripts/Disclosure%20Team%20(Vinnie%20Adams)/2021 09 30 - Disclosure Team - Ralph Blumenthal Interview with Vinnie #ufo #uap_dD5bgVGRKBw - transcript (automated).pdf","Transcript Link")</f>
        <v>Transcript Link</v>
      </c>
      <c r="M91" s="2" t="str">
        <f>HYPERLINK("https://files.afu.se/Downloads/Transcripts/Disclosure%20Team%20(Vinnie%20Adams)/2021 09 30 - Disclosure Team - Ralph Blumenthal Interview with Vinnie #ufo #uap_dD5bgVGRKBw - transcript (automated).pdf","Transcript Link")</f>
        <v>Transcript Link</v>
      </c>
    </row>
    <row r="92" ht="150" spans="1:13">
      <c r="A92" s="1" t="s">
        <v>467</v>
      </c>
      <c r="B92" s="1" t="s">
        <v>13</v>
      </c>
      <c r="C92" s="4" t="s">
        <v>468</v>
      </c>
      <c r="D92" s="1" t="s">
        <v>469</v>
      </c>
      <c r="E92" s="1" t="s">
        <v>470</v>
      </c>
      <c r="F92" s="4" t="s">
        <v>17</v>
      </c>
      <c r="G92" s="1" t="s">
        <v>18</v>
      </c>
      <c r="H92" s="1" t="s">
        <v>19</v>
      </c>
      <c r="I92" s="1" t="s">
        <v>20</v>
      </c>
      <c r="J92" s="1" t="s">
        <v>471</v>
      </c>
      <c r="K92" s="1" t="s">
        <v>22</v>
      </c>
      <c r="L92" s="1" t="str">
        <f>HYPERLINK("https://files.afu.se/Downloads/Transcripts/Disclosure%20Team%20(Vinnie%20Adams)/2021 09 26 - Disclosure Team - Kaleb Bench 'Skinwalker Ranch' (Part 2) Interview with Vinnie #ufo #uap_3yRmseECrlw - transcript (automated).pdf","Transcript Link")</f>
        <v>Transcript Link</v>
      </c>
      <c r="M92" s="2" t="str">
        <f>HYPERLINK("https://files.afu.se/Downloads/Transcripts/Disclosure%20Team%20(Vinnie%20Adams)/2021 09 26 - Disclosure Team - Kaleb Bench 'Skinwalker Ranch' (Part 2) Interview with Vinnie #ufo #uap_3yRmseECrlw - transcript (automated).pdf","Transcript Link")</f>
        <v>Transcript Link</v>
      </c>
    </row>
    <row r="93" ht="150" spans="1:13">
      <c r="A93" s="1" t="s">
        <v>472</v>
      </c>
      <c r="B93" s="1" t="s">
        <v>13</v>
      </c>
      <c r="C93" s="4" t="s">
        <v>473</v>
      </c>
      <c r="D93" s="1" t="s">
        <v>474</v>
      </c>
      <c r="E93" s="1" t="s">
        <v>475</v>
      </c>
      <c r="F93" s="4" t="s">
        <v>17</v>
      </c>
      <c r="G93" s="1" t="s">
        <v>18</v>
      </c>
      <c r="H93" s="1" t="s">
        <v>19</v>
      </c>
      <c r="I93" s="1" t="s">
        <v>20</v>
      </c>
      <c r="J93" s="1" t="s">
        <v>476</v>
      </c>
      <c r="K93" s="1" t="s">
        <v>22</v>
      </c>
      <c r="L93" s="1" t="str">
        <f>HYPERLINK("https://files.afu.se/Downloads/Transcripts/Disclosure%20Team%20(Vinnie%20Adams)/2021 09 23 - Disclosure Team - Tim McMillan Interview with Vinnie #ufo #uap_W_RMvU-hHq4 - transcript (automated).pdf","Transcript Link")</f>
        <v>Transcript Link</v>
      </c>
      <c r="M93" s="2" t="str">
        <f>HYPERLINK("https://files.afu.se/Downloads/Transcripts/Disclosure%20Team%20(Vinnie%20Adams)/2021 09 23 - Disclosure Team - Tim McMillan Interview with Vinnie #ufo #uap_W_RMvU-hHq4 - transcript (automated).pdf","Transcript Link")</f>
        <v>Transcript Link</v>
      </c>
    </row>
    <row r="94" ht="315" spans="1:13">
      <c r="A94" s="1" t="s">
        <v>477</v>
      </c>
      <c r="B94" s="1" t="s">
        <v>13</v>
      </c>
      <c r="C94" s="4" t="s">
        <v>478</v>
      </c>
      <c r="D94" s="1" t="s">
        <v>479</v>
      </c>
      <c r="E94" s="1" t="s">
        <v>480</v>
      </c>
      <c r="F94" s="4" t="s">
        <v>17</v>
      </c>
      <c r="G94" s="1" t="s">
        <v>18</v>
      </c>
      <c r="H94" s="1" t="s">
        <v>19</v>
      </c>
      <c r="I94" s="1" t="s">
        <v>20</v>
      </c>
      <c r="J94" s="1" t="s">
        <v>481</v>
      </c>
      <c r="K94" s="1" t="s">
        <v>22</v>
      </c>
      <c r="L94" s="1" t="str">
        <f>HYPERLINK("https://files.afu.se/Downloads/Transcripts/Disclosure%20Team%20(Vinnie%20Adams)/2021 09 19 - Disclosure Team - Lue Elizondo 'The Return' Interview with Vinnie #ufo #uap_K03nGoZg0xE - transcript (automated).pdf","Transcript Link")</f>
        <v>Transcript Link</v>
      </c>
      <c r="M94" s="2" t="str">
        <f>HYPERLINK("https://files.afu.se/Downloads/Transcripts/Disclosure%20Team%20(Vinnie%20Adams)/2021 09 19 - Disclosure Team - Lue Elizondo 'The Return' Interview with Vinnie #ufo #uap_K03nGoZg0xE - transcript (automated).pdf","Transcript Link")</f>
        <v>Transcript Link</v>
      </c>
    </row>
    <row r="95" ht="150" spans="1:13">
      <c r="A95" s="1" t="s">
        <v>482</v>
      </c>
      <c r="B95" s="1" t="s">
        <v>13</v>
      </c>
      <c r="C95" s="4" t="s">
        <v>483</v>
      </c>
      <c r="D95" s="1" t="s">
        <v>484</v>
      </c>
      <c r="E95" s="1" t="s">
        <v>485</v>
      </c>
      <c r="F95" s="4" t="s">
        <v>17</v>
      </c>
      <c r="G95" s="1" t="s">
        <v>18</v>
      </c>
      <c r="H95" s="1" t="s">
        <v>19</v>
      </c>
      <c r="I95" s="1" t="s">
        <v>20</v>
      </c>
      <c r="J95" s="1" t="s">
        <v>486</v>
      </c>
      <c r="K95" s="1" t="s">
        <v>22</v>
      </c>
      <c r="L95" s="1" t="str">
        <f>HYPERLINK("https://files.afu.se/Downloads/Transcripts/Disclosure%20Team%20(Vinnie%20Adams)/2021 09 16 - Disclosure Team - Lue Elizondo, Gary Heseltine, Max Mosckowicz &amp; Sean Raasch - San Marino International UFO Symposium_O4zho5lWH1g - transcript (automated).pdf","Transcript Link")</f>
        <v>Transcript Link</v>
      </c>
      <c r="M95" s="2" t="str">
        <f>HYPERLINK("https://files.afu.se/Downloads/Transcripts/Disclosure%20Team%20(Vinnie%20Adams)/2021 09 16 - Disclosure Team - Lue Elizondo, Gary Heseltine, Max Mosckowicz &amp; Sean Raasch - San Marino International UFO Symposium_O4zho5lWH1g - transcript (automated).pdf","Transcript Link")</f>
        <v>Transcript Link</v>
      </c>
    </row>
    <row r="96" ht="409.5" spans="1:13">
      <c r="A96" s="1" t="s">
        <v>487</v>
      </c>
      <c r="B96" s="1" t="s">
        <v>13</v>
      </c>
      <c r="C96" s="4" t="s">
        <v>488</v>
      </c>
      <c r="D96" s="1" t="s">
        <v>489</v>
      </c>
      <c r="E96" s="1" t="s">
        <v>490</v>
      </c>
      <c r="F96" s="4" t="s">
        <v>17</v>
      </c>
      <c r="G96" s="1" t="s">
        <v>18</v>
      </c>
      <c r="H96" s="1" t="s">
        <v>19</v>
      </c>
      <c r="I96" s="1" t="s">
        <v>20</v>
      </c>
      <c r="J96" s="1" t="s">
        <v>491</v>
      </c>
      <c r="K96" s="1" t="s">
        <v>22</v>
      </c>
      <c r="L96" s="1" t="str">
        <f>HYPERLINK("https://files.afu.se/Downloads/Transcripts/Disclosure%20Team%20(Vinnie%20Adams)/2021 09 15 - Disclosure Team - Stephen Bassett Interview with Vinnie #ufo #uap_wjl1PrLqneo - transcript (automated).pdf","Transcript Link")</f>
        <v>Transcript Link</v>
      </c>
      <c r="M96" s="2" t="str">
        <f>HYPERLINK("https://files.afu.se/Downloads/Transcripts/Disclosure%20Team%20(Vinnie%20Adams)/2021 09 15 - Disclosure Team - Stephen Bassett Interview with Vinnie #ufo #uap_wjl1PrLqneo - transcript (automated).pdf","Transcript Link")</f>
        <v>Transcript Link</v>
      </c>
    </row>
    <row r="97" ht="255" spans="1:13">
      <c r="A97" s="1" t="s">
        <v>492</v>
      </c>
      <c r="B97" s="1" t="s">
        <v>13</v>
      </c>
      <c r="C97" s="4" t="s">
        <v>493</v>
      </c>
      <c r="D97" s="1" t="s">
        <v>494</v>
      </c>
      <c r="E97" s="1" t="s">
        <v>495</v>
      </c>
      <c r="F97" s="4" t="s">
        <v>17</v>
      </c>
      <c r="G97" s="1" t="s">
        <v>18</v>
      </c>
      <c r="H97" s="1" t="s">
        <v>19</v>
      </c>
      <c r="I97" s="1" t="s">
        <v>20</v>
      </c>
      <c r="J97" s="1" t="s">
        <v>496</v>
      </c>
      <c r="K97" s="1" t="s">
        <v>22</v>
      </c>
      <c r="L97" s="1" t="str">
        <f>HYPERLINK("https://files.afu.se/Downloads/Transcripts/Disclosure%20Team%20(Vinnie%20Adams)/2021 09 14 - Disclosure Team - James Iandoli is back to discuss UAP with Vinnie #ufo #uap_8UCBIw59CXc - transcript (automated).pdf","Transcript Link")</f>
        <v>Transcript Link</v>
      </c>
      <c r="M97" s="2" t="str">
        <f>HYPERLINK("https://files.afu.se/Downloads/Transcripts/Disclosure%20Team%20(Vinnie%20Adams)/2021 09 14 - Disclosure Team - James Iandoli is back to discuss UAP with Vinnie #ufo #uap_8UCBIw59CXc - transcript (automated).pdf","Transcript Link")</f>
        <v>Transcript Link</v>
      </c>
    </row>
    <row r="98" ht="360" spans="1:13">
      <c r="A98" s="1" t="s">
        <v>497</v>
      </c>
      <c r="B98" s="1" t="s">
        <v>13</v>
      </c>
      <c r="C98" s="4" t="s">
        <v>498</v>
      </c>
      <c r="D98" s="1" t="s">
        <v>499</v>
      </c>
      <c r="E98" s="1" t="s">
        <v>500</v>
      </c>
      <c r="F98" s="4" t="s">
        <v>17</v>
      </c>
      <c r="G98" s="1" t="s">
        <v>18</v>
      </c>
      <c r="H98" s="1" t="s">
        <v>19</v>
      </c>
      <c r="I98" s="1" t="s">
        <v>20</v>
      </c>
      <c r="J98" s="1" t="s">
        <v>501</v>
      </c>
      <c r="K98" s="1" t="s">
        <v>22</v>
      </c>
      <c r="L98" s="1" t="str">
        <f>HYPERLINK("https://files.afu.se/Downloads/Transcripts/Disclosure%20Team%20(Vinnie%20Adams)/2021 09 12 - Disclosure Team - Chris Lehto &amp; Guests with Vinnie #ufo #uap_k4zqOid_1pU - transcript (automated).pdf","Transcript Link")</f>
        <v>Transcript Link</v>
      </c>
      <c r="M98" s="2" t="str">
        <f>HYPERLINK("https://files.afu.se/Downloads/Transcripts/Disclosure%20Team%20(Vinnie%20Adams)/2021 09 12 - Disclosure Team - Chris Lehto &amp; Guests with Vinnie #ufo #uap_k4zqOid_1pU - transcript (automated).pdf","Transcript Link")</f>
        <v>Transcript Link</v>
      </c>
    </row>
    <row r="99" ht="330" spans="1:13">
      <c r="A99" s="1" t="s">
        <v>502</v>
      </c>
      <c r="B99" s="1" t="s">
        <v>13</v>
      </c>
      <c r="C99" s="4" t="s">
        <v>503</v>
      </c>
      <c r="D99" s="1" t="s">
        <v>504</v>
      </c>
      <c r="E99" s="1" t="s">
        <v>505</v>
      </c>
      <c r="F99" s="4" t="s">
        <v>17</v>
      </c>
      <c r="G99" s="1" t="s">
        <v>18</v>
      </c>
      <c r="H99" s="1" t="s">
        <v>19</v>
      </c>
      <c r="I99" s="1" t="s">
        <v>20</v>
      </c>
      <c r="J99" s="1" t="s">
        <v>506</v>
      </c>
      <c r="K99" s="1" t="s">
        <v>22</v>
      </c>
      <c r="L99" s="1" t="str">
        <f>HYPERLINK("https://files.afu.se/Downloads/Transcripts/Disclosure%20Team%20(Vinnie%20Adams)/2021 09 08 - Disclosure Team - Graeme Rendall &amp; Dan Zetterstrom 'UFOs Before Roswell  Foo Fighters' Interview with Vinnie #ufo #uap_64XgCSAjGhs - transcript (automated).pdf","Transcript Link")</f>
        <v>Transcript Link</v>
      </c>
      <c r="M99" s="2" t="str">
        <f>HYPERLINK("https://files.afu.se/Downloads/Transcripts/Disclosure%20Team%20(Vinnie%20Adams)/2021 09 08 - Disclosure Team - Graeme Rendall &amp; Dan Zetterstrom 'UFOs Before Roswell  Foo Fighters' Interview with Vinnie #ufo #uap_64XgCSAjGhs - transcript (automated).pdf","Transcript Link")</f>
        <v>Transcript Link</v>
      </c>
    </row>
    <row r="100" ht="165" spans="1:13">
      <c r="A100" s="1" t="s">
        <v>507</v>
      </c>
      <c r="B100" s="1" t="s">
        <v>13</v>
      </c>
      <c r="C100" s="4" t="s">
        <v>508</v>
      </c>
      <c r="D100" s="1" t="s">
        <v>509</v>
      </c>
      <c r="E100" s="1" t="s">
        <v>510</v>
      </c>
      <c r="F100" s="4" t="s">
        <v>17</v>
      </c>
      <c r="G100" s="1" t="s">
        <v>18</v>
      </c>
      <c r="H100" s="1" t="s">
        <v>19</v>
      </c>
      <c r="I100" s="1" t="s">
        <v>20</v>
      </c>
      <c r="J100" s="1" t="s">
        <v>511</v>
      </c>
      <c r="K100" s="1" t="s">
        <v>22</v>
      </c>
      <c r="L100" s="1" t="str">
        <f>HYPERLINK("https://files.afu.se/Downloads/Transcripts/Disclosure%20Team%20(Vinnie%20Adams)/2021 09 03 - Disclosure Team - Chrissy Newton Interview with Vinnie #ufo #uap_3s5rjsoN1vw - transcript (automated).pdf","Transcript Link")</f>
        <v>Transcript Link</v>
      </c>
      <c r="M100" s="2" t="str">
        <f>HYPERLINK("https://files.afu.se/Downloads/Transcripts/Disclosure%20Team%20(Vinnie%20Adams)/2021 09 03 - Disclosure Team - Chrissy Newton Interview with Vinnie #ufo #uap_3s5rjsoN1vw - transcript (automated).pdf","Transcript Link")</f>
        <v>Transcript Link</v>
      </c>
    </row>
    <row r="101" ht="150" spans="1:13">
      <c r="A101" s="1" t="s">
        <v>512</v>
      </c>
      <c r="B101" s="1" t="s">
        <v>13</v>
      </c>
      <c r="C101" s="4" t="s">
        <v>513</v>
      </c>
      <c r="D101" s="1" t="s">
        <v>514</v>
      </c>
      <c r="E101" s="1" t="s">
        <v>470</v>
      </c>
      <c r="F101" s="4" t="s">
        <v>17</v>
      </c>
      <c r="G101" s="1" t="s">
        <v>18</v>
      </c>
      <c r="H101" s="1" t="s">
        <v>19</v>
      </c>
      <c r="I101" s="1" t="s">
        <v>20</v>
      </c>
      <c r="J101" s="1" t="s">
        <v>515</v>
      </c>
      <c r="K101" s="1" t="s">
        <v>22</v>
      </c>
      <c r="L101" s="1" t="str">
        <f>HYPERLINK("https://files.afu.se/Downloads/Transcripts/Disclosure%20Team%20(Vinnie%20Adams)/2021 08 29 - Disclosure Team - Kaleb Bench 'Skinwalker Ranch' (Part 1) Interview with Vinnie #ufo #uap_i-N4gXMDFrM - transcript (automated).pdf","Transcript Link")</f>
        <v>Transcript Link</v>
      </c>
      <c r="M101" s="2" t="str">
        <f>HYPERLINK("https://files.afu.se/Downloads/Transcripts/Disclosure%20Team%20(Vinnie%20Adams)/2021 08 29 - Disclosure Team - Kaleb Bench 'Skinwalker Ranch' (Part 1) Interview with Vinnie #ufo #uap_i-N4gXMDFrM - transcript (automated).pdf","Transcript Link")</f>
        <v>Transcript Link</v>
      </c>
    </row>
    <row r="102" ht="165" spans="1:13">
      <c r="A102" s="1" t="s">
        <v>516</v>
      </c>
      <c r="B102" s="1" t="s">
        <v>13</v>
      </c>
      <c r="C102" s="4" t="s">
        <v>517</v>
      </c>
      <c r="D102" s="1" t="s">
        <v>518</v>
      </c>
      <c r="E102" s="1" t="s">
        <v>519</v>
      </c>
      <c r="F102" s="4" t="s">
        <v>17</v>
      </c>
      <c r="G102" s="1" t="s">
        <v>18</v>
      </c>
      <c r="H102" s="1" t="s">
        <v>19</v>
      </c>
      <c r="I102" s="1" t="s">
        <v>20</v>
      </c>
      <c r="J102" s="1" t="s">
        <v>520</v>
      </c>
      <c r="K102" s="1" t="s">
        <v>22</v>
      </c>
      <c r="L102" s="1" t="str">
        <f>HYPERLINK("https://files.afu.se/Downloads/Transcripts/Disclosure%20Team%20(Vinnie%20Adams)/2021 08 20 - Disclosure Team - Carl Vibe Interview with Vinnie #ufo #uap_iQMuMvLmlXg - transcript (automated).pdf","Transcript Link")</f>
        <v>Transcript Link</v>
      </c>
      <c r="M102" s="2" t="str">
        <f>HYPERLINK("https://files.afu.se/Downloads/Transcripts/Disclosure%20Team%20(Vinnie%20Adams)/2021 08 20 - Disclosure Team - Carl Vibe Interview with Vinnie #ufo #uap_iQMuMvLmlXg - transcript (automated).pdf","Transcript Link")</f>
        <v>Transcript Link</v>
      </c>
    </row>
    <row r="103" ht="409.5" spans="1:13">
      <c r="A103" s="1" t="s">
        <v>521</v>
      </c>
      <c r="B103" s="1" t="s">
        <v>13</v>
      </c>
      <c r="C103" s="4" t="s">
        <v>522</v>
      </c>
      <c r="D103" s="1" t="s">
        <v>523</v>
      </c>
      <c r="E103" s="1" t="s">
        <v>524</v>
      </c>
      <c r="F103" s="4" t="s">
        <v>17</v>
      </c>
      <c r="G103" s="1" t="s">
        <v>18</v>
      </c>
      <c r="H103" s="1" t="s">
        <v>19</v>
      </c>
      <c r="I103" s="1" t="s">
        <v>20</v>
      </c>
      <c r="J103" s="1" t="s">
        <v>525</v>
      </c>
      <c r="K103" s="1" t="s">
        <v>22</v>
      </c>
      <c r="L103" s="1" t="str">
        <f>HYPERLINK("https://files.afu.se/Downloads/Transcripts/Disclosure%20Team%20(Vinnie%20Adams)/2021 08 14 - Disclosure Team - Gary Voorhis &amp; Jason Turner Interview with Vinnie #ufo #uap #tictac_a-O4qKhPtjs - transcript (automated).pdf","Transcript Link")</f>
        <v>Transcript Link</v>
      </c>
      <c r="M103" s="2" t="str">
        <f>HYPERLINK("https://files.afu.se/Downloads/Transcripts/Disclosure%20Team%20(Vinnie%20Adams)/2021 08 14 - Disclosure Team - Gary Voorhis &amp; Jason Turner Interview with Vinnie #ufo #uap #tictac_a-O4qKhPtjs - transcript (automated).pdf","Transcript Link")</f>
        <v>Transcript Link</v>
      </c>
    </row>
    <row r="104" ht="409.5" spans="1:13">
      <c r="A104" s="1" t="s">
        <v>526</v>
      </c>
      <c r="B104" s="1" t="s">
        <v>13</v>
      </c>
      <c r="C104" s="4" t="s">
        <v>527</v>
      </c>
      <c r="D104" s="1" t="s">
        <v>528</v>
      </c>
      <c r="E104" s="1" t="s">
        <v>529</v>
      </c>
      <c r="F104" s="4" t="s">
        <v>17</v>
      </c>
      <c r="G104" s="1" t="s">
        <v>18</v>
      </c>
      <c r="H104" s="1" t="s">
        <v>19</v>
      </c>
      <c r="I104" s="1" t="s">
        <v>20</v>
      </c>
      <c r="J104" s="1" t="s">
        <v>530</v>
      </c>
      <c r="K104" s="1" t="s">
        <v>22</v>
      </c>
      <c r="L104" s="1" t="str">
        <f>HYPERLINK("https://files.afu.se/Downloads/Transcripts/Disclosure%20Team%20(Vinnie%20Adams)/2021 08 11 - Disclosure Team - Tyler Zahradnik and Mark Sims  Interview with Vinnie_tzqUm8BN0Ys - transcript (automated).pdf","Transcript Link")</f>
        <v>Transcript Link</v>
      </c>
      <c r="M104" s="2" t="str">
        <f>HYPERLINK("https://files.afu.se/Downloads/Transcripts/Disclosure%20Team%20(Vinnie%20Adams)/2021 08 11 - Disclosure Team - Tyler Zahradnik and Mark Sims  Interview with Vinnie_tzqUm8BN0Ys - transcript (automated).pdf","Transcript Link")</f>
        <v>Transcript Link</v>
      </c>
    </row>
    <row r="105" ht="255" spans="1:13">
      <c r="A105" s="1" t="s">
        <v>531</v>
      </c>
      <c r="B105" s="1" t="s">
        <v>13</v>
      </c>
      <c r="C105" s="4" t="s">
        <v>532</v>
      </c>
      <c r="D105" s="1" t="s">
        <v>533</v>
      </c>
      <c r="E105" s="1" t="s">
        <v>534</v>
      </c>
      <c r="F105" s="4" t="s">
        <v>17</v>
      </c>
      <c r="G105" s="1" t="s">
        <v>18</v>
      </c>
      <c r="H105" s="1" t="s">
        <v>19</v>
      </c>
      <c r="I105" s="1" t="s">
        <v>20</v>
      </c>
      <c r="J105" s="1" t="s">
        <v>535</v>
      </c>
      <c r="K105" s="1" t="s">
        <v>22</v>
      </c>
      <c r="L105" s="1" t="str">
        <f>HYPERLINK("https://files.afu.se/Downloads/Transcripts/Disclosure%20Team%20(Vinnie%20Adams)/2021 08 09 - Disclosure Team - Jeremy McGowan Interview with Vinnie_5Cdgu9P9RBA - transcript (automated).pdf","Transcript Link")</f>
        <v>Transcript Link</v>
      </c>
      <c r="M105" s="2" t="str">
        <f>HYPERLINK("https://files.afu.se/Downloads/Transcripts/Disclosure%20Team%20(Vinnie%20Adams)/2021 08 09 - Disclosure Team - Jeremy McGowan Interview with Vinnie_5Cdgu9P9RBA - transcript (automated).pdf","Transcript Link")</f>
        <v>Transcript Link</v>
      </c>
    </row>
    <row r="106" ht="270" spans="1:13">
      <c r="A106" s="1" t="s">
        <v>536</v>
      </c>
      <c r="B106" s="1" t="s">
        <v>13</v>
      </c>
      <c r="C106" s="4" t="s">
        <v>537</v>
      </c>
      <c r="D106" s="1" t="s">
        <v>538</v>
      </c>
      <c r="E106" s="1" t="s">
        <v>539</v>
      </c>
      <c r="F106" s="4" t="s">
        <v>17</v>
      </c>
      <c r="G106" s="1" t="s">
        <v>18</v>
      </c>
      <c r="H106" s="1" t="s">
        <v>19</v>
      </c>
      <c r="I106" s="1" t="s">
        <v>20</v>
      </c>
      <c r="J106" s="1" t="s">
        <v>540</v>
      </c>
      <c r="K106" s="1" t="s">
        <v>22</v>
      </c>
      <c r="L106" s="1" t="str">
        <f>HYPERLINK("https://files.afu.se/Downloads/Transcripts/Disclosure%20Team%20(Vinnie%20Adams)/2021 08 07 - Disclosure Team - Mick West Interview with Vinnie #ufo #uap_z0ngu1swppQ - transcript (automated).pdf","Transcript Link")</f>
        <v>Transcript Link</v>
      </c>
      <c r="M106" s="2" t="str">
        <f>HYPERLINK("https://files.afu.se/Downloads/Transcripts/Disclosure%20Team%20(Vinnie%20Adams)/2021 08 07 - Disclosure Team - Mick West Interview with Vinnie #ufo #uap_z0ngu1swppQ - transcript (automated).pdf","Transcript Link")</f>
        <v>Transcript Link</v>
      </c>
    </row>
    <row r="107" ht="150" spans="1:13">
      <c r="A107" s="1" t="s">
        <v>541</v>
      </c>
      <c r="B107" s="1" t="s">
        <v>13</v>
      </c>
      <c r="C107" s="4" t="s">
        <v>542</v>
      </c>
      <c r="D107" s="1" t="s">
        <v>543</v>
      </c>
      <c r="E107" s="1" t="s">
        <v>544</v>
      </c>
      <c r="F107" s="4" t="s">
        <v>17</v>
      </c>
      <c r="G107" s="1" t="s">
        <v>18</v>
      </c>
      <c r="H107" s="1" t="s">
        <v>19</v>
      </c>
      <c r="I107" s="1" t="s">
        <v>20</v>
      </c>
      <c r="J107" s="1" t="s">
        <v>545</v>
      </c>
      <c r="K107" s="1" t="s">
        <v>22</v>
      </c>
      <c r="L107" s="1" t="str">
        <f>HYPERLINK("https://files.afu.se/Downloads/Transcripts/Disclosure%20Team%20(Vinnie%20Adams)/2021 08 06 - Disclosure Team - Sean Raasch 'Witness Citizen' Interview with Vinnie ‘AATIP Slides’ featuring Max Mosckowicz #ufo_6xXYxsT9r5Q - transcript (automated).pdf","Transcript Link")</f>
        <v>Transcript Link</v>
      </c>
      <c r="M107" s="2" t="str">
        <f>HYPERLINK("https://files.afu.se/Downloads/Transcripts/Disclosure%20Team%20(Vinnie%20Adams)/2021 08 06 - Disclosure Team - Sean Raasch 'Witness Citizen' Interview with Vinnie ‘AATIP Slides’ featuring Max Mosckowicz #ufo_6xXYxsT9r5Q - transcript (automated).pdf","Transcript Link")</f>
        <v>Transcript Link</v>
      </c>
    </row>
    <row r="108" ht="390" spans="1:13">
      <c r="A108" s="1" t="s">
        <v>546</v>
      </c>
      <c r="B108" s="1" t="s">
        <v>13</v>
      </c>
      <c r="C108" s="4" t="s">
        <v>547</v>
      </c>
      <c r="D108" s="1" t="s">
        <v>548</v>
      </c>
      <c r="E108" s="1" t="s">
        <v>549</v>
      </c>
      <c r="F108" s="4" t="s">
        <v>17</v>
      </c>
      <c r="G108" s="1" t="s">
        <v>18</v>
      </c>
      <c r="H108" s="1" t="s">
        <v>19</v>
      </c>
      <c r="I108" s="1" t="s">
        <v>20</v>
      </c>
      <c r="J108" s="1" t="s">
        <v>550</v>
      </c>
      <c r="K108" s="1" t="s">
        <v>22</v>
      </c>
      <c r="L108" s="1" t="str">
        <f>HYPERLINK("https://files.afu.se/Downloads/Transcripts/Disclosure%20Team%20(Vinnie%20Adams)/2021 08 03 - Disclosure Team - Preston Dennett Interview with Vinnie #ufo #uap_aEpgGh3pN5Q - transcript (automated).pdf","Transcript Link")</f>
        <v>Transcript Link</v>
      </c>
      <c r="M108" s="2" t="str">
        <f>HYPERLINK("https://files.afu.se/Downloads/Transcripts/Disclosure%20Team%20(Vinnie%20Adams)/2021 08 03 - Disclosure Team - Preston Dennett Interview with Vinnie #ufo #uap_aEpgGh3pN5Q - transcript (automated).pdf","Transcript Link")</f>
        <v>Transcript Link</v>
      </c>
    </row>
    <row r="109" ht="409.5" spans="1:13">
      <c r="A109" s="1" t="s">
        <v>551</v>
      </c>
      <c r="B109" s="1" t="s">
        <v>13</v>
      </c>
      <c r="C109" s="4" t="s">
        <v>552</v>
      </c>
      <c r="D109" s="1" t="s">
        <v>553</v>
      </c>
      <c r="E109" s="1" t="s">
        <v>554</v>
      </c>
      <c r="F109" s="4" t="s">
        <v>17</v>
      </c>
      <c r="G109" s="1" t="s">
        <v>18</v>
      </c>
      <c r="H109" s="1" t="s">
        <v>19</v>
      </c>
      <c r="I109" s="1" t="s">
        <v>20</v>
      </c>
      <c r="J109" s="1" t="s">
        <v>555</v>
      </c>
      <c r="K109" s="1" t="s">
        <v>22</v>
      </c>
      <c r="L109" s="1" t="str">
        <f>HYPERLINK("https://files.afu.se/Downloads/Transcripts/Disclosure%20Team%20(Vinnie%20Adams)/2021 07 27 - Disclosure Team - UAPMEDIAUK Panel Discussion with Vinnie_mKZHxFvjABI - transcript (automated).pdf","Transcript Link")</f>
        <v>Transcript Link</v>
      </c>
      <c r="M109" s="2" t="str">
        <f>HYPERLINK("https://files.afu.se/Downloads/Transcripts/Disclosure%20Team%20(Vinnie%20Adams)/2021 07 27 - Disclosure Team - UAPMEDIAUK Panel Discussion with Vinnie_mKZHxFvjABI - transcript (automated).pdf","Transcript Link")</f>
        <v>Transcript Link</v>
      </c>
    </row>
    <row r="110" ht="360" spans="1:13">
      <c r="A110" s="1" t="s">
        <v>556</v>
      </c>
      <c r="B110" s="1" t="s">
        <v>13</v>
      </c>
      <c r="C110" s="4" t="s">
        <v>557</v>
      </c>
      <c r="D110" s="1" t="s">
        <v>558</v>
      </c>
      <c r="E110" s="1" t="s">
        <v>559</v>
      </c>
      <c r="F110" s="4" t="s">
        <v>17</v>
      </c>
      <c r="G110" s="1" t="s">
        <v>18</v>
      </c>
      <c r="H110" s="1" t="s">
        <v>19</v>
      </c>
      <c r="I110" s="1" t="s">
        <v>20</v>
      </c>
      <c r="J110" s="1" t="s">
        <v>560</v>
      </c>
      <c r="K110" s="1" t="s">
        <v>22</v>
      </c>
      <c r="L110" s="1" t="str">
        <f>HYPERLINK("https://files.afu.se/Downloads/Transcripts/Disclosure%20Team%20(Vinnie%20Adams)/2021 07 25 - Disclosure Team - Scott Browne &amp; Erica Lukes interview with Vinnie #ufo #uap_D4XJJ-t5FWc - transcript (automated).pdf","Transcript Link")</f>
        <v>Transcript Link</v>
      </c>
      <c r="M110" s="2" t="str">
        <f>HYPERLINK("https://files.afu.se/Downloads/Transcripts/Disclosure%20Team%20(Vinnie%20Adams)/2021 07 25 - Disclosure Team - Scott Browne &amp; Erica Lukes interview with Vinnie #ufo #uap_D4XJJ-t5FWc - transcript (automated).pdf","Transcript Link")</f>
        <v>Transcript Link</v>
      </c>
    </row>
    <row r="111" ht="225" spans="1:13">
      <c r="A111" s="1" t="s">
        <v>561</v>
      </c>
      <c r="B111" s="1" t="s">
        <v>13</v>
      </c>
      <c r="C111" s="4" t="s">
        <v>562</v>
      </c>
      <c r="D111" s="1" t="s">
        <v>563</v>
      </c>
      <c r="E111" s="1" t="s">
        <v>564</v>
      </c>
      <c r="F111" s="4" t="s">
        <v>17</v>
      </c>
      <c r="G111" s="1" t="s">
        <v>18</v>
      </c>
      <c r="H111" s="1" t="s">
        <v>19</v>
      </c>
      <c r="I111" s="1" t="s">
        <v>20</v>
      </c>
      <c r="J111" s="1" t="s">
        <v>565</v>
      </c>
      <c r="K111" s="1" t="s">
        <v>22</v>
      </c>
      <c r="L111" s="1" t="str">
        <f>HYPERLINK("https://files.afu.se/Downloads/Transcripts/Disclosure%20Team%20(Vinnie%20Adams)/2021 07 15 - Disclosure Team - Gunter Hofer (Ariel School UFO Case Investigator) Interview with Vinnie (Disclosure Team) #ufo #uap_YuPXcQJyakU - transcript (automated).pdf","Transcript Link")</f>
        <v>Transcript Link</v>
      </c>
      <c r="M111" s="2" t="str">
        <f>HYPERLINK("https://files.afu.se/Downloads/Transcripts/Disclosure%20Team%20(Vinnie%20Adams)/2021 07 15 - Disclosure Team - Gunter Hofer (Ariel School UFO Case Investigator) Interview with Vinnie (Disclosure Team) #ufo #uap_YuPXcQJyakU - transcript (automated).pdf","Transcript Link")</f>
        <v>Transcript Link</v>
      </c>
    </row>
    <row r="112" ht="150" spans="1:13">
      <c r="A112" s="1" t="s">
        <v>566</v>
      </c>
      <c r="B112" s="1" t="s">
        <v>13</v>
      </c>
      <c r="C112" s="4" t="s">
        <v>567</v>
      </c>
      <c r="D112" s="1" t="s">
        <v>568</v>
      </c>
      <c r="E112" s="1" t="s">
        <v>569</v>
      </c>
      <c r="F112" s="4" t="s">
        <v>17</v>
      </c>
      <c r="G112" s="1" t="s">
        <v>18</v>
      </c>
      <c r="H112" s="1" t="s">
        <v>19</v>
      </c>
      <c r="I112" s="1" t="s">
        <v>20</v>
      </c>
      <c r="J112" s="1" t="s">
        <v>570</v>
      </c>
      <c r="K112" s="1" t="s">
        <v>22</v>
      </c>
      <c r="L112" s="1" t="str">
        <f>HYPERLINK("https://files.afu.se/Downloads/Transcripts/Disclosure%20Team%20(Vinnie%20Adams)/2021 07 10 - Disclosure Team - Danny Silva interview with Vinnie (Disclosure Team) #ufo #uap_kdy7f4B7h8A - transcript (automated).pdf","Transcript Link")</f>
        <v>Transcript Link</v>
      </c>
      <c r="M112" s="2" t="str">
        <f>HYPERLINK("https://files.afu.se/Downloads/Transcripts/Disclosure%20Team%20(Vinnie%20Adams)/2021 07 10 - Disclosure Team - Danny Silva interview with Vinnie (Disclosure Team) #ufo #uap_kdy7f4B7h8A - transcript (automated).pdf","Transcript Link")</f>
        <v>Transcript Link</v>
      </c>
    </row>
    <row r="113" ht="165" spans="1:13">
      <c r="A113" s="1" t="s">
        <v>571</v>
      </c>
      <c r="B113" s="1" t="s">
        <v>13</v>
      </c>
      <c r="C113" s="4" t="s">
        <v>572</v>
      </c>
      <c r="D113" s="1" t="s">
        <v>573</v>
      </c>
      <c r="E113" s="1" t="s">
        <v>574</v>
      </c>
      <c r="F113" s="4" t="s">
        <v>17</v>
      </c>
      <c r="G113" s="1" t="s">
        <v>18</v>
      </c>
      <c r="H113" s="1" t="s">
        <v>19</v>
      </c>
      <c r="I113" s="1" t="s">
        <v>20</v>
      </c>
      <c r="J113" s="1" t="s">
        <v>575</v>
      </c>
      <c r="K113" s="1" t="s">
        <v>22</v>
      </c>
      <c r="L113" s="1" t="str">
        <f>HYPERLINK("https://files.afu.se/Downloads/Transcripts/Disclosure%20Team%20(Vinnie%20Adams)/2021 07 08 - Disclosure Team - Rich Hoffman of The Scientific Coalition for UAP Studies (SCU) interview with Vinnie #ufo #uap_EHjn2sY_vGk - transcript (automated).pdf","Transcript Link")</f>
        <v>Transcript Link</v>
      </c>
      <c r="M113" s="2" t="str">
        <f>HYPERLINK("https://files.afu.se/Downloads/Transcripts/Disclosure%20Team%20(Vinnie%20Adams)/2021 07 08 - Disclosure Team - Rich Hoffman of The Scientific Coalition for UAP Studies (SCU) interview with Vinnie #ufo #uap_EHjn2sY_vGk - transcript (automated).pdf","Transcript Link")</f>
        <v>Transcript Link</v>
      </c>
    </row>
    <row r="114" ht="195" spans="1:13">
      <c r="A114" s="1" t="s">
        <v>576</v>
      </c>
      <c r="B114" s="1" t="s">
        <v>13</v>
      </c>
      <c r="C114" s="4" t="s">
        <v>577</v>
      </c>
      <c r="D114" s="1" t="s">
        <v>578</v>
      </c>
      <c r="E114" s="1" t="s">
        <v>579</v>
      </c>
      <c r="F114" s="4" t="s">
        <v>17</v>
      </c>
      <c r="G114" s="1" t="s">
        <v>18</v>
      </c>
      <c r="H114" s="1" t="s">
        <v>19</v>
      </c>
      <c r="I114" s="1" t="s">
        <v>20</v>
      </c>
      <c r="J114" s="1" t="s">
        <v>580</v>
      </c>
      <c r="K114" s="1" t="s">
        <v>22</v>
      </c>
      <c r="L114" s="1" t="str">
        <f>HYPERLINK("https://files.afu.se/Downloads/Transcripts/Disclosure%20Team%20(Vinnie%20Adams)/2021 07 06 - Disclosure Team - Ryan Sprague interview with Vinnie (Disclosure Team) #ufo #uap_RxWlHqCQ7I4 - transcript (automated).pdf","Transcript Link")</f>
        <v>Transcript Link</v>
      </c>
      <c r="M114" s="2" t="str">
        <f>HYPERLINK("https://files.afu.se/Downloads/Transcripts/Disclosure%20Team%20(Vinnie%20Adams)/2021 07 06 - Disclosure Team - Ryan Sprague interview with Vinnie (Disclosure Team) #ufo #uap_RxWlHqCQ7I4 - transcript (automated).pdf","Transcript Link")</f>
        <v>Transcript Link</v>
      </c>
    </row>
    <row r="115" ht="409.5" spans="1:13">
      <c r="A115" s="1" t="s">
        <v>581</v>
      </c>
      <c r="B115" s="1" t="s">
        <v>13</v>
      </c>
      <c r="C115" s="4" t="s">
        <v>582</v>
      </c>
      <c r="D115" s="1" t="s">
        <v>583</v>
      </c>
      <c r="E115" s="1" t="s">
        <v>584</v>
      </c>
      <c r="F115" s="4" t="s">
        <v>17</v>
      </c>
      <c r="G115" s="1" t="s">
        <v>18</v>
      </c>
      <c r="H115" s="1" t="s">
        <v>19</v>
      </c>
      <c r="I115" s="1" t="s">
        <v>20</v>
      </c>
      <c r="J115" s="1" t="s">
        <v>585</v>
      </c>
      <c r="K115" s="1" t="s">
        <v>22</v>
      </c>
      <c r="L115" s="1" t="str">
        <f>HYPERLINK("https://files.afu.se/Downloads/Transcripts/Disclosure%20Team%20(Vinnie%20Adams)/2021 07 02 - Disclosure Team - Gary Heseltine ICER interview with Vinnie (Disclosure Team) #ufo #uap_ee6pfVwykaY - transcript (automated).pdf","Transcript Link")</f>
        <v>Transcript Link</v>
      </c>
      <c r="M115" s="2" t="str">
        <f>HYPERLINK("https://files.afu.se/Downloads/Transcripts/Disclosure%20Team%20(Vinnie%20Adams)/2021 07 02 - Disclosure Team - Gary Heseltine ICER interview with Vinnie (Disclosure Team) #ufo #uap_ee6pfVwykaY - transcript (automated).pdf","Transcript Link")</f>
        <v>Transcript Link</v>
      </c>
    </row>
    <row r="116" ht="195" spans="1:13">
      <c r="A116" s="1" t="s">
        <v>586</v>
      </c>
      <c r="B116" s="1" t="s">
        <v>13</v>
      </c>
      <c r="C116" s="4" t="s">
        <v>587</v>
      </c>
      <c r="D116" s="1" t="s">
        <v>588</v>
      </c>
      <c r="E116" s="1" t="s">
        <v>589</v>
      </c>
      <c r="F116" s="4" t="s">
        <v>17</v>
      </c>
      <c r="G116" s="1" t="s">
        <v>18</v>
      </c>
      <c r="H116" s="1" t="s">
        <v>19</v>
      </c>
      <c r="I116" s="1" t="s">
        <v>20</v>
      </c>
      <c r="J116" s="1" t="s">
        <v>590</v>
      </c>
      <c r="K116" s="1" t="s">
        <v>22</v>
      </c>
      <c r="L116" s="1" t="str">
        <f>HYPERLINK("https://files.afu.se/Downloads/Transcripts/Disclosure%20Team%20(Vinnie%20Adams)/2021 06 27 - Disclosure Team - The Undead Gaucho interview with Vinnie (Disclosure Team) #ufo #uap_jVgsMUon3-Q - transcript (automated).pdf","Transcript Link")</f>
        <v>Transcript Link</v>
      </c>
      <c r="M116" s="2" t="str">
        <f>HYPERLINK("https://files.afu.se/Downloads/Transcripts/Disclosure%20Team%20(Vinnie%20Adams)/2021 06 27 - Disclosure Team - The Undead Gaucho interview with Vinnie (Disclosure Team) #ufo #uap_jVgsMUon3-Q - transcript (automated).pdf","Transcript Link")</f>
        <v>Transcript Link</v>
      </c>
    </row>
    <row r="117" ht="270" spans="1:13">
      <c r="A117" s="1" t="s">
        <v>591</v>
      </c>
      <c r="B117" s="1" t="s">
        <v>13</v>
      </c>
      <c r="C117" s="4" t="s">
        <v>592</v>
      </c>
      <c r="D117" s="1" t="s">
        <v>593</v>
      </c>
      <c r="E117" s="1" t="s">
        <v>594</v>
      </c>
      <c r="F117" s="4" t="s">
        <v>17</v>
      </c>
      <c r="G117" s="1" t="s">
        <v>18</v>
      </c>
      <c r="H117" s="1" t="s">
        <v>19</v>
      </c>
      <c r="I117" s="1" t="s">
        <v>20</v>
      </c>
      <c r="J117" s="1" t="s">
        <v>595</v>
      </c>
      <c r="K117" s="1" t="s">
        <v>22</v>
      </c>
      <c r="L117" s="1" t="str">
        <f>HYPERLINK("https://files.afu.se/Downloads/Transcripts/Disclosure%20Team%20(Vinnie%20Adams)/2021 06 24 - Disclosure Team - James Iandoli (Engaging the Phenonemon) Interview with Vinnie (Disclosure Team) #ufo #uap__zNFrFpOZLg - transcript (automated).pdf","Transcript Link")</f>
        <v>Transcript Link</v>
      </c>
      <c r="M117" s="2" t="str">
        <f>HYPERLINK("https://files.afu.se/Downloads/Transcripts/Disclosure%20Team%20(Vinnie%20Adams)/2021 06 24 - Disclosure Team - James Iandoli (Engaging the Phenonemon) Interview with Vinnie (Disclosure Team) #ufo #uap__zNFrFpOZLg - transcript (automated).pdf","Transcript Link")</f>
        <v>Transcript Link</v>
      </c>
    </row>
    <row r="118" ht="150" spans="1:13">
      <c r="A118" s="1" t="s">
        <v>596</v>
      </c>
      <c r="B118" s="1" t="s">
        <v>13</v>
      </c>
      <c r="C118" s="4" t="s">
        <v>597</v>
      </c>
      <c r="D118" s="1" t="s">
        <v>598</v>
      </c>
      <c r="E118" s="1" t="s">
        <v>599</v>
      </c>
      <c r="F118" s="4" t="s">
        <v>17</v>
      </c>
      <c r="G118" s="1" t="s">
        <v>18</v>
      </c>
      <c r="H118" s="1" t="s">
        <v>19</v>
      </c>
      <c r="I118" s="1" t="s">
        <v>20</v>
      </c>
      <c r="J118" s="1" t="s">
        <v>600</v>
      </c>
      <c r="K118" s="1" t="s">
        <v>22</v>
      </c>
      <c r="L118" s="1" t="str">
        <f>HYPERLINK("https://files.afu.se/Downloads/Transcripts/Disclosure%20Team%20(Vinnie%20Adams)/2021 06 21 - Disclosure Team - Luis 'Lue' Elizondo Interview with Vinnie (Disclosure Team) #ufo #uap_6Cua17Jlu2A - transcript (automated).pdf","Transcript Link")</f>
        <v>Transcript Link</v>
      </c>
      <c r="M118" s="2" t="str">
        <f>HYPERLINK("https://files.afu.se/Downloads/Transcripts/Disclosure%20Team%20(Vinnie%20Adams)/2021 06 21 - Disclosure Team - Luis 'Lue' Elizondo Interview with Vinnie (Disclosure Team) #ufo #uap_6Cua17Jlu2A - transcript (automated).pdf","Transcript Link")</f>
        <v>Transcript Link</v>
      </c>
    </row>
    <row r="119" ht="150" spans="1:13">
      <c r="A119" s="1" t="s">
        <v>601</v>
      </c>
      <c r="B119" s="1" t="s">
        <v>13</v>
      </c>
      <c r="C119" s="4" t="s">
        <v>602</v>
      </c>
      <c r="D119" s="1" t="s">
        <v>603</v>
      </c>
      <c r="E119" s="1" t="s">
        <v>604</v>
      </c>
      <c r="F119" s="4" t="s">
        <v>17</v>
      </c>
      <c r="G119" s="1" t="s">
        <v>18</v>
      </c>
      <c r="H119" s="1" t="s">
        <v>19</v>
      </c>
      <c r="I119" s="1" t="s">
        <v>20</v>
      </c>
      <c r="J119" s="1" t="s">
        <v>605</v>
      </c>
      <c r="K119" s="1" t="s">
        <v>22</v>
      </c>
      <c r="L119" s="1" t="str">
        <f>HYPERLINK("https://files.afu.se/Downloads/Transcripts/Disclosure%20Team%20(Vinnie%20Adams)/2021 06 13 - Disclosure Team - Max Moszkowicz interview with Vinnie (Disclosure Team) #ufo #uap_jjH5pLiBt68 - transcript (automated).pdf","Transcript Link")</f>
        <v>Transcript Link</v>
      </c>
      <c r="M119" s="2" t="str">
        <f>HYPERLINK("https://files.afu.se/Downloads/Transcripts/Disclosure%20Team%20(Vinnie%20Adams)/2021 06 13 - Disclosure Team - Max Moszkowicz interview with Vinnie (Disclosure Team) #ufo #uap_jjH5pLiBt68 - transcript (automated).pdf","Transcript Link")</f>
        <v>Transcript Link</v>
      </c>
    </row>
    <row r="120" ht="315" spans="1:13">
      <c r="A120" s="1" t="s">
        <v>606</v>
      </c>
      <c r="B120" s="1" t="s">
        <v>13</v>
      </c>
      <c r="C120" s="4" t="s">
        <v>607</v>
      </c>
      <c r="D120" s="1" t="s">
        <v>608</v>
      </c>
      <c r="E120" s="1" t="s">
        <v>609</v>
      </c>
      <c r="F120" s="4" t="s">
        <v>17</v>
      </c>
      <c r="G120" s="1" t="s">
        <v>18</v>
      </c>
      <c r="H120" s="1" t="s">
        <v>19</v>
      </c>
      <c r="I120" s="1" t="s">
        <v>20</v>
      </c>
      <c r="J120" s="1" t="s">
        <v>610</v>
      </c>
      <c r="K120" s="1" t="s">
        <v>22</v>
      </c>
      <c r="L120" s="1" t="str">
        <f>HYPERLINK("https://files.afu.se/Downloads/Transcripts/Disclosure%20Team%20(Vinnie%20Adams)/2021 06 09 - Disclosure Team - Dave Beaty 'The Nimitz Encounters' Interview with Vinnie (Disclosure Team) #ufo #uap_RPuWP8BJOJE - transcript (automated).pdf","Transcript Link")</f>
        <v>Transcript Link</v>
      </c>
      <c r="M120" s="2" t="str">
        <f>HYPERLINK("https://files.afu.se/Downloads/Transcripts/Disclosure%20Team%20(Vinnie%20Adams)/2021 06 09 - Disclosure Team - Dave Beaty 'The Nimitz Encounters' Interview with Vinnie (Disclosure Team) #ufo #uap_RPuWP8BJOJE - transcript (automated).pdf","Transcript Link")</f>
        <v>Transcript Link</v>
      </c>
    </row>
  </sheetData>
  <hyperlinks>
    <hyperlink ref="C2" r:id="rId1" display="https://youtu.be/mS8FVft-Tdg"/>
    <hyperlink ref="F2" r:id="rId2" display="https://files.afu.se/Downloads/Transcripts/Disclosure%20Team%20(Vinnie%20Adams)/"/>
    <hyperlink ref="C3" r:id="rId3" display="https://youtu.be/M1D3e2Gk6x4"/>
    <hyperlink ref="F3" r:id="rId2" display="https://files.afu.se/Downloads/Transcripts/Disclosure%20Team%20(Vinnie%20Adams)/"/>
    <hyperlink ref="C4" r:id="rId4" display="https://youtu.be/3eg0X8xEhfQ"/>
    <hyperlink ref="F4" r:id="rId2" display="https://files.afu.se/Downloads/Transcripts/Disclosure%20Team%20(Vinnie%20Adams)/"/>
    <hyperlink ref="C5" r:id="rId5" display="https://youtu.be/z7OSI6MRdH0"/>
    <hyperlink ref="F5" r:id="rId2" display="https://files.afu.se/Downloads/Transcripts/Disclosure%20Team%20(Vinnie%20Adams)/"/>
    <hyperlink ref="C6" r:id="rId6" display="https://youtu.be/yRWO1L6Pvjk"/>
    <hyperlink ref="F6" r:id="rId2" display="https://files.afu.se/Downloads/Transcripts/Disclosure%20Team%20(Vinnie%20Adams)/"/>
    <hyperlink ref="C7" r:id="rId7" display="https://youtu.be/vEsV35G_Ow0"/>
    <hyperlink ref="F7" r:id="rId2" display="https://files.afu.se/Downloads/Transcripts/Disclosure%20Team%20(Vinnie%20Adams)/"/>
    <hyperlink ref="C8" r:id="rId8" display="https://youtu.be/1Z6prQVlv_c"/>
    <hyperlink ref="F8" r:id="rId2" display="https://files.afu.se/Downloads/Transcripts/Disclosure%20Team%20(Vinnie%20Adams)/"/>
    <hyperlink ref="C9" r:id="rId9" display="https://youtu.be/7zSaFnFS_jk"/>
    <hyperlink ref="F9" r:id="rId2" display="https://files.afu.se/Downloads/Transcripts/Disclosure%20Team%20(Vinnie%20Adams)/"/>
    <hyperlink ref="C10" r:id="rId10" display="https://youtu.be/hVAfvTCDX2E"/>
    <hyperlink ref="F10" r:id="rId2" display="https://files.afu.se/Downloads/Transcripts/Disclosure%20Team%20(Vinnie%20Adams)/"/>
    <hyperlink ref="C11" r:id="rId11" display="https://youtu.be/9OIfZcNRnpM"/>
    <hyperlink ref="F11" r:id="rId2" display="https://files.afu.se/Downloads/Transcripts/Disclosure%20Team%20(Vinnie%20Adams)/"/>
    <hyperlink ref="C12" r:id="rId12" display="https://youtu.be/7UByNHwX8E8"/>
    <hyperlink ref="F12" r:id="rId2" display="https://files.afu.se/Downloads/Transcripts/Disclosure%20Team%20(Vinnie%20Adams)/"/>
    <hyperlink ref="C13" r:id="rId13" display="https://youtu.be/R15aL0WckL8"/>
    <hyperlink ref="F13" r:id="rId2" display="https://files.afu.se/Downloads/Transcripts/Disclosure%20Team%20(Vinnie%20Adams)/"/>
    <hyperlink ref="C14" r:id="rId14" display="https://youtu.be/9F7Bq3wCny4"/>
    <hyperlink ref="F14" r:id="rId2" display="https://files.afu.se/Downloads/Transcripts/Disclosure%20Team%20(Vinnie%20Adams)/"/>
    <hyperlink ref="C15" r:id="rId15" display="https://youtu.be/mFgEag-jHVs"/>
    <hyperlink ref="F15" r:id="rId2" display="https://files.afu.se/Downloads/Transcripts/Disclosure%20Team%20(Vinnie%20Adams)/"/>
    <hyperlink ref="C16" r:id="rId16" display="https://youtu.be/0Zo2hWZCrIg"/>
    <hyperlink ref="F16" r:id="rId2" display="https://files.afu.se/Downloads/Transcripts/Disclosure%20Team%20(Vinnie%20Adams)/"/>
    <hyperlink ref="C17" r:id="rId17" display="https://youtu.be/2blV-D1EO8Y"/>
    <hyperlink ref="F17" r:id="rId2" display="https://files.afu.se/Downloads/Transcripts/Disclosure%20Team%20(Vinnie%20Adams)/"/>
    <hyperlink ref="C18" r:id="rId18" display="https://youtu.be/qvq8NaN1BMQ"/>
    <hyperlink ref="F18" r:id="rId2" display="https://files.afu.se/Downloads/Transcripts/Disclosure%20Team%20(Vinnie%20Adams)/"/>
    <hyperlink ref="C19" r:id="rId19" display="https://youtu.be/vfbb3FNt36k"/>
    <hyperlink ref="F19" r:id="rId2" display="https://files.afu.se/Downloads/Transcripts/Disclosure%20Team%20(Vinnie%20Adams)/"/>
    <hyperlink ref="C20" r:id="rId20" display="https://youtu.be/tRQeqnU_TRA"/>
    <hyperlink ref="F20" r:id="rId2" display="https://files.afu.se/Downloads/Transcripts/Disclosure%20Team%20(Vinnie%20Adams)/"/>
    <hyperlink ref="C21" r:id="rId21" display="https://youtu.be/gJYL8G7-86M"/>
    <hyperlink ref="F21" r:id="rId2" display="https://files.afu.se/Downloads/Transcripts/Disclosure%20Team%20(Vinnie%20Adams)/"/>
    <hyperlink ref="C22" r:id="rId22" display="https://youtu.be/enw5S-_UTtw"/>
    <hyperlink ref="F22" r:id="rId2" display="https://files.afu.se/Downloads/Transcripts/Disclosure%20Team%20(Vinnie%20Adams)/"/>
    <hyperlink ref="C23" r:id="rId23" display="https://youtu.be/r3HtD8FcCPI"/>
    <hyperlink ref="F23" r:id="rId2" display="https://files.afu.se/Downloads/Transcripts/Disclosure%20Team%20(Vinnie%20Adams)/"/>
    <hyperlink ref="C24" r:id="rId24" display="https://youtu.be/DvAuRySuTZQ"/>
    <hyperlink ref="F24" r:id="rId2" display="https://files.afu.se/Downloads/Transcripts/Disclosure%20Team%20(Vinnie%20Adams)/"/>
    <hyperlink ref="C25" r:id="rId25" display="https://youtu.be/ISkpe_ppoC4"/>
    <hyperlink ref="F25" r:id="rId2" display="https://files.afu.se/Downloads/Transcripts/Disclosure%20Team%20(Vinnie%20Adams)/"/>
    <hyperlink ref="C26" r:id="rId26" display="https://youtu.be/cT7SYg1en5o"/>
    <hyperlink ref="F26" r:id="rId2" display="https://files.afu.se/Downloads/Transcripts/Disclosure%20Team%20(Vinnie%20Adams)/"/>
    <hyperlink ref="C27" r:id="rId27" display="https://youtu.be/mit1lk-hdsM"/>
    <hyperlink ref="F27" r:id="rId2" display="https://files.afu.se/Downloads/Transcripts/Disclosure%20Team%20(Vinnie%20Adams)/"/>
    <hyperlink ref="C28" r:id="rId28" display="https://youtu.be/yg7dbLOW72E"/>
    <hyperlink ref="F28" r:id="rId2" display="https://files.afu.se/Downloads/Transcripts/Disclosure%20Team%20(Vinnie%20Adams)/"/>
    <hyperlink ref="C29" r:id="rId29" display="https://youtu.be/scUETBQoIZU"/>
    <hyperlink ref="F29" r:id="rId2" display="https://files.afu.se/Downloads/Transcripts/Disclosure%20Team%20(Vinnie%20Adams)/"/>
    <hyperlink ref="C30" r:id="rId30" display="https://youtu.be/S6pm8txSOWI"/>
    <hyperlink ref="F30" r:id="rId2" display="https://files.afu.se/Downloads/Transcripts/Disclosure%20Team%20(Vinnie%20Adams)/"/>
    <hyperlink ref="C31" r:id="rId31" display="https://youtu.be/54klVd26pdo"/>
    <hyperlink ref="F31" r:id="rId2" display="https://files.afu.se/Downloads/Transcripts/Disclosure%20Team%20(Vinnie%20Adams)/"/>
    <hyperlink ref="C32" r:id="rId32" display="https://youtu.be/PzCMRKhdM64"/>
    <hyperlink ref="F32" r:id="rId2" display="https://files.afu.se/Downloads/Transcripts/Disclosure%20Team%20(Vinnie%20Adams)/"/>
    <hyperlink ref="C33" r:id="rId33" display="https://youtu.be/eIi5nZtQrTI"/>
    <hyperlink ref="F33" r:id="rId2" display="https://files.afu.se/Downloads/Transcripts/Disclosure%20Team%20(Vinnie%20Adams)/"/>
    <hyperlink ref="C34" r:id="rId34" display="https://youtu.be/KqMTHoZ6xR8"/>
    <hyperlink ref="F34" r:id="rId2" display="https://files.afu.se/Downloads/Transcripts/Disclosure%20Team%20(Vinnie%20Adams)/"/>
    <hyperlink ref="C35" r:id="rId35" display="https://youtu.be/DZIricqenb8"/>
    <hyperlink ref="F35" r:id="rId2" display="https://files.afu.se/Downloads/Transcripts/Disclosure%20Team%20(Vinnie%20Adams)/"/>
    <hyperlink ref="C36" r:id="rId36" display="https://youtu.be/fWkZj8KVtIQ"/>
    <hyperlink ref="F36" r:id="rId2" display="https://files.afu.se/Downloads/Transcripts/Disclosure%20Team%20(Vinnie%20Adams)/"/>
    <hyperlink ref="C37" r:id="rId37" display="https://youtu.be/U7nBqzMKpUQ"/>
    <hyperlink ref="F37" r:id="rId2" display="https://files.afu.se/Downloads/Transcripts/Disclosure%20Team%20(Vinnie%20Adams)/"/>
    <hyperlink ref="C38" r:id="rId38" display="https://youtu.be/lVp2qrcaZy0"/>
    <hyperlink ref="F38" r:id="rId2" display="https://files.afu.se/Downloads/Transcripts/Disclosure%20Team%20(Vinnie%20Adams)/"/>
    <hyperlink ref="C39" r:id="rId39" display="https://youtu.be/avZjNzGw3EY"/>
    <hyperlink ref="F39" r:id="rId2" display="https://files.afu.se/Downloads/Transcripts/Disclosure%20Team%20(Vinnie%20Adams)/"/>
    <hyperlink ref="C40" r:id="rId40" display="https://youtu.be/kQqt0d34nbI"/>
    <hyperlink ref="F40" r:id="rId2" display="https://files.afu.se/Downloads/Transcripts/Disclosure%20Team%20(Vinnie%20Adams)/"/>
    <hyperlink ref="C41" r:id="rId41" display="https://youtu.be/Ex7bD7OErak"/>
    <hyperlink ref="F41" r:id="rId2" display="https://files.afu.se/Downloads/Transcripts/Disclosure%20Team%20(Vinnie%20Adams)/"/>
    <hyperlink ref="C42" r:id="rId42" display="https://youtu.be/jaIwsEEQoDc"/>
    <hyperlink ref="F42" r:id="rId2" display="https://files.afu.se/Downloads/Transcripts/Disclosure%20Team%20(Vinnie%20Adams)/"/>
    <hyperlink ref="C43" r:id="rId43" display="https://youtu.be/VvItfSV6c9U"/>
    <hyperlink ref="F43" r:id="rId2" display="https://files.afu.se/Downloads/Transcripts/Disclosure%20Team%20(Vinnie%20Adams)/"/>
    <hyperlink ref="C44" r:id="rId44" display="https://youtu.be/9LbJ0DT6LbQ"/>
    <hyperlink ref="F44" r:id="rId2" display="https://files.afu.se/Downloads/Transcripts/Disclosure%20Team%20(Vinnie%20Adams)/"/>
    <hyperlink ref="C45" r:id="rId45" display="https://youtu.be/_IqP39pQm0c"/>
    <hyperlink ref="F45" r:id="rId2" display="https://files.afu.se/Downloads/Transcripts/Disclosure%20Team%20(Vinnie%20Adams)/"/>
    <hyperlink ref="C46" r:id="rId46" display="https://youtu.be/2gpvi9DsbQ8"/>
    <hyperlink ref="F46" r:id="rId2" display="https://files.afu.se/Downloads/Transcripts/Disclosure%20Team%20(Vinnie%20Adams)/"/>
    <hyperlink ref="C47" r:id="rId47" display="https://youtu.be/HxEBpOx6kJs"/>
    <hyperlink ref="F47" r:id="rId2" display="https://files.afu.se/Downloads/Transcripts/Disclosure%20Team%20(Vinnie%20Adams)/"/>
    <hyperlink ref="C48" r:id="rId48" display="https://youtu.be/hCYiYuk86AA"/>
    <hyperlink ref="F48" r:id="rId2" display="https://files.afu.se/Downloads/Transcripts/Disclosure%20Team%20(Vinnie%20Adams)/"/>
    <hyperlink ref="C49" r:id="rId49" display="https://youtu.be/C225TG1i2_8"/>
    <hyperlink ref="F49" r:id="rId2" display="https://files.afu.se/Downloads/Transcripts/Disclosure%20Team%20(Vinnie%20Adams)/"/>
    <hyperlink ref="C50" r:id="rId50" display="https://youtu.be/RSKDwvBlahk"/>
    <hyperlink ref="F50" r:id="rId2" display="https://files.afu.se/Downloads/Transcripts/Disclosure%20Team%20(Vinnie%20Adams)/"/>
    <hyperlink ref="C51" r:id="rId51" display="https://youtu.be/qpYYaQdAVEM"/>
    <hyperlink ref="F51" r:id="rId2" display="https://files.afu.se/Downloads/Transcripts/Disclosure%20Team%20(Vinnie%20Adams)/"/>
    <hyperlink ref="C52" r:id="rId52" display="https://youtu.be/i62Xf6hTSIo"/>
    <hyperlink ref="F52" r:id="rId2" display="https://files.afu.se/Downloads/Transcripts/Disclosure%20Team%20(Vinnie%20Adams)/"/>
    <hyperlink ref="C53" r:id="rId53" display="https://youtu.be/fnPfjxxRI0Y"/>
    <hyperlink ref="F53" r:id="rId2" display="https://files.afu.se/Downloads/Transcripts/Disclosure%20Team%20(Vinnie%20Adams)/"/>
    <hyperlink ref="C54" r:id="rId54" display="https://youtu.be/vmU5vwPShiY"/>
    <hyperlink ref="F54" r:id="rId2" display="https://files.afu.se/Downloads/Transcripts/Disclosure%20Team%20(Vinnie%20Adams)/"/>
    <hyperlink ref="C55" r:id="rId55" display="https://youtu.be/pBlYafhDRQg"/>
    <hyperlink ref="F55" r:id="rId2" display="https://files.afu.se/Downloads/Transcripts/Disclosure%20Team%20(Vinnie%20Adams)/"/>
    <hyperlink ref="C56" r:id="rId56" display="https://youtu.be/GqbpDX8c9v4"/>
    <hyperlink ref="F56" r:id="rId2" display="https://files.afu.se/Downloads/Transcripts/Disclosure%20Team%20(Vinnie%20Adams)/"/>
    <hyperlink ref="C57" r:id="rId57" display="https://youtu.be/KeLSgmmwAsk"/>
    <hyperlink ref="F57" r:id="rId2" display="https://files.afu.se/Downloads/Transcripts/Disclosure%20Team%20(Vinnie%20Adams)/"/>
    <hyperlink ref="C58" r:id="rId58" display="https://youtu.be/OQOUiT-wDTI"/>
    <hyperlink ref="F58" r:id="rId2" display="https://files.afu.se/Downloads/Transcripts/Disclosure%20Team%20(Vinnie%20Adams)/"/>
    <hyperlink ref="C59" r:id="rId59" display="https://youtu.be/Mf_pQ6hPAyA"/>
    <hyperlink ref="F59" r:id="rId2" display="https://files.afu.se/Downloads/Transcripts/Disclosure%20Team%20(Vinnie%20Adams)/"/>
    <hyperlink ref="C60" r:id="rId60" display="https://youtu.be/2lbgrprmSt4"/>
    <hyperlink ref="F60" r:id="rId2" display="https://files.afu.se/Downloads/Transcripts/Disclosure%20Team%20(Vinnie%20Adams)/"/>
    <hyperlink ref="C61" r:id="rId61" display="https://youtu.be/tpOMVfrqj9c"/>
    <hyperlink ref="F61" r:id="rId2" display="https://files.afu.se/Downloads/Transcripts/Disclosure%20Team%20(Vinnie%20Adams)/"/>
    <hyperlink ref="C62" r:id="rId62" display="https://youtu.be/0lYx3Ss7jcc"/>
    <hyperlink ref="F62" r:id="rId2" display="https://files.afu.se/Downloads/Transcripts/Disclosure%20Team%20(Vinnie%20Adams)/"/>
    <hyperlink ref="C63" r:id="rId63" display="https://youtu.be/jJE65HzGf7g"/>
    <hyperlink ref="F63" r:id="rId2" display="https://files.afu.se/Downloads/Transcripts/Disclosure%20Team%20(Vinnie%20Adams)/"/>
    <hyperlink ref="C64" r:id="rId64" display="https://youtu.be/YuP7u3Hpeck"/>
    <hyperlink ref="F64" r:id="rId2" display="https://files.afu.se/Downloads/Transcripts/Disclosure%20Team%20(Vinnie%20Adams)/"/>
    <hyperlink ref="C65" r:id="rId65" display="https://youtu.be/mSSUniiDdJ8"/>
    <hyperlink ref="F65" r:id="rId2" display="https://files.afu.se/Downloads/Transcripts/Disclosure%20Team%20(Vinnie%20Adams)/"/>
    <hyperlink ref="C66" r:id="rId66" display="https://youtu.be/hadi-HKxIxQ"/>
    <hyperlink ref="F66" r:id="rId2" display="https://files.afu.se/Downloads/Transcripts/Disclosure%20Team%20(Vinnie%20Adams)/"/>
    <hyperlink ref="C67" r:id="rId67" display="https://youtu.be/mLfzaOIEj2w"/>
    <hyperlink ref="F67" r:id="rId2" display="https://files.afu.se/Downloads/Transcripts/Disclosure%20Team%20(Vinnie%20Adams)/"/>
    <hyperlink ref="C68" r:id="rId68" display="https://youtu.be/T1iimXQmHnY"/>
    <hyperlink ref="F68" r:id="rId2" display="https://files.afu.se/Downloads/Transcripts/Disclosure%20Team%20(Vinnie%20Adams)/"/>
    <hyperlink ref="C69" r:id="rId69" display="https://youtu.be/DGGrkxLIko0"/>
    <hyperlink ref="F69" r:id="rId2" display="https://files.afu.se/Downloads/Transcripts/Disclosure%20Team%20(Vinnie%20Adams)/"/>
    <hyperlink ref="C70" r:id="rId70" display="https://youtu.be/peMjNtzVv04"/>
    <hyperlink ref="F70" r:id="rId2" display="https://files.afu.se/Downloads/Transcripts/Disclosure%20Team%20(Vinnie%20Adams)/"/>
    <hyperlink ref="C71" r:id="rId71" display="https://youtu.be/bc2w3OSgiR8"/>
    <hyperlink ref="F71" r:id="rId2" display="https://files.afu.se/Downloads/Transcripts/Disclosure%20Team%20(Vinnie%20Adams)/"/>
    <hyperlink ref="C72" r:id="rId72" display="https://youtu.be/7fLnrF_0s0w"/>
    <hyperlink ref="F72" r:id="rId2" display="https://files.afu.se/Downloads/Transcripts/Disclosure%20Team%20(Vinnie%20Adams)/"/>
    <hyperlink ref="C73" r:id="rId73" display="https://youtu.be/OvopuQF2COM"/>
    <hyperlink ref="F73" r:id="rId2" display="https://files.afu.se/Downloads/Transcripts/Disclosure%20Team%20(Vinnie%20Adams)/"/>
    <hyperlink ref="C74" r:id="rId74" display="https://youtu.be/CiaNEExBGEs"/>
    <hyperlink ref="F74" r:id="rId2" display="https://files.afu.se/Downloads/Transcripts/Disclosure%20Team%20(Vinnie%20Adams)/"/>
    <hyperlink ref="C75" r:id="rId75" display="https://youtu.be/j5z-Em5-HCk"/>
    <hyperlink ref="F75" r:id="rId2" display="https://files.afu.se/Downloads/Transcripts/Disclosure%20Team%20(Vinnie%20Adams)/"/>
    <hyperlink ref="C76" r:id="rId76" display="https://youtu.be/UAfOwaOaoPk"/>
    <hyperlink ref="F76" r:id="rId2" display="https://files.afu.se/Downloads/Transcripts/Disclosure%20Team%20(Vinnie%20Adams)/"/>
    <hyperlink ref="C77" r:id="rId77" display="https://youtu.be/Z7kXvE9eK4w"/>
    <hyperlink ref="F77" r:id="rId2" display="https://files.afu.se/Downloads/Transcripts/Disclosure%20Team%20(Vinnie%20Adams)/"/>
    <hyperlink ref="C78" r:id="rId78" display="https://youtu.be/hKMGtRYA9N0"/>
    <hyperlink ref="F78" r:id="rId2" display="https://files.afu.se/Downloads/Transcripts/Disclosure%20Team%20(Vinnie%20Adams)/"/>
    <hyperlink ref="C79" r:id="rId79" display="https://youtu.be/RlmBIKUZQFQ"/>
    <hyperlink ref="F79" r:id="rId2" display="https://files.afu.se/Downloads/Transcripts/Disclosure%20Team%20(Vinnie%20Adams)/"/>
    <hyperlink ref="C80" r:id="rId80" display="https://youtu.be/zQpuUmh4PDc"/>
    <hyperlink ref="F80" r:id="rId2" display="https://files.afu.se/Downloads/Transcripts/Disclosure%20Team%20(Vinnie%20Adams)/"/>
    <hyperlink ref="C81" r:id="rId81" display="https://youtu.be/EdigIoUy4l4"/>
    <hyperlink ref="F81" r:id="rId2" display="https://files.afu.se/Downloads/Transcripts/Disclosure%20Team%20(Vinnie%20Adams)/"/>
    <hyperlink ref="C82" r:id="rId82" display="https://youtu.be/s-gjOwnh3dk"/>
    <hyperlink ref="F82" r:id="rId2" display="https://files.afu.se/Downloads/Transcripts/Disclosure%20Team%20(Vinnie%20Adams)/"/>
    <hyperlink ref="C83" r:id="rId83" display="https://youtu.be/hPA3dYn287I"/>
    <hyperlink ref="F83" r:id="rId2" display="https://files.afu.se/Downloads/Transcripts/Disclosure%20Team%20(Vinnie%20Adams)/"/>
    <hyperlink ref="C84" r:id="rId84" display="https://youtu.be/0k7O2WMBzuQ"/>
    <hyperlink ref="F84" r:id="rId2" display="https://files.afu.se/Downloads/Transcripts/Disclosure%20Team%20(Vinnie%20Adams)/"/>
    <hyperlink ref="C85" r:id="rId85" display="https://youtu.be/XGdESX8dfDY"/>
    <hyperlink ref="F85" r:id="rId2" display="https://files.afu.se/Downloads/Transcripts/Disclosure%20Team%20(Vinnie%20Adams)/"/>
    <hyperlink ref="C86" r:id="rId86" display="https://youtu.be/nJcZEilCxaU"/>
    <hyperlink ref="F86" r:id="rId2" display="https://files.afu.se/Downloads/Transcripts/Disclosure%20Team%20(Vinnie%20Adams)/"/>
    <hyperlink ref="C87" r:id="rId87" display="https://youtu.be/LsLid9Vnags"/>
    <hyperlink ref="F87" r:id="rId2" display="https://files.afu.se/Downloads/Transcripts/Disclosure%20Team%20(Vinnie%20Adams)/"/>
    <hyperlink ref="C88" r:id="rId88" display="https://youtu.be/xAo3r6A66h8"/>
    <hyperlink ref="F88" r:id="rId2" display="https://files.afu.se/Downloads/Transcripts/Disclosure%20Team%20(Vinnie%20Adams)/"/>
    <hyperlink ref="C89" r:id="rId89" display="https://youtu.be/-mSbULDkgEE"/>
    <hyperlink ref="F89" r:id="rId2" display="https://files.afu.se/Downloads/Transcripts/Disclosure%20Team%20(Vinnie%20Adams)/"/>
    <hyperlink ref="C90" r:id="rId90" display="https://youtu.be/gRiVvkWn9ns"/>
    <hyperlink ref="F90" r:id="rId2" display="https://files.afu.se/Downloads/Transcripts/Disclosure%20Team%20(Vinnie%20Adams)/"/>
    <hyperlink ref="C91" r:id="rId91" display="https://youtu.be/dD5bgVGRKBw"/>
    <hyperlink ref="F91" r:id="rId2" display="https://files.afu.se/Downloads/Transcripts/Disclosure%20Team%20(Vinnie%20Adams)/"/>
    <hyperlink ref="C92" r:id="rId92" display="https://youtu.be/3yRmseECrlw"/>
    <hyperlink ref="F92" r:id="rId2" display="https://files.afu.se/Downloads/Transcripts/Disclosure%20Team%20(Vinnie%20Adams)/"/>
    <hyperlink ref="C93" r:id="rId93" display="https://youtu.be/W_RMvU-hHq4"/>
    <hyperlink ref="F93" r:id="rId2" display="https://files.afu.se/Downloads/Transcripts/Disclosure%20Team%20(Vinnie%20Adams)/"/>
    <hyperlink ref="C94" r:id="rId94" display="https://youtu.be/K03nGoZg0xE"/>
    <hyperlink ref="F94" r:id="rId2" display="https://files.afu.se/Downloads/Transcripts/Disclosure%20Team%20(Vinnie%20Adams)/"/>
    <hyperlink ref="C95" r:id="rId95" display="https://youtu.be/O4zho5lWH1g"/>
    <hyperlink ref="F95" r:id="rId2" display="https://files.afu.se/Downloads/Transcripts/Disclosure%20Team%20(Vinnie%20Adams)/"/>
    <hyperlink ref="C96" r:id="rId96" display="https://youtu.be/wjl1PrLqneo"/>
    <hyperlink ref="F96" r:id="rId2" display="https://files.afu.se/Downloads/Transcripts/Disclosure%20Team%20(Vinnie%20Adams)/"/>
    <hyperlink ref="C97" r:id="rId97" display="https://youtu.be/8UCBIw59CXc"/>
    <hyperlink ref="F97" r:id="rId2" display="https://files.afu.se/Downloads/Transcripts/Disclosure%20Team%20(Vinnie%20Adams)/"/>
    <hyperlink ref="C98" r:id="rId98" display="https://youtu.be/k4zqOid_1pU"/>
    <hyperlink ref="F98" r:id="rId2" display="https://files.afu.se/Downloads/Transcripts/Disclosure%20Team%20(Vinnie%20Adams)/"/>
    <hyperlink ref="C99" r:id="rId99" display="https://youtu.be/64XgCSAjGhs"/>
    <hyperlink ref="F99" r:id="rId2" display="https://files.afu.se/Downloads/Transcripts/Disclosure%20Team%20(Vinnie%20Adams)/"/>
    <hyperlink ref="C100" r:id="rId100" display="https://youtu.be/3s5rjsoN1vw"/>
    <hyperlink ref="F100" r:id="rId2" display="https://files.afu.se/Downloads/Transcripts/Disclosure%20Team%20(Vinnie%20Adams)/"/>
    <hyperlink ref="C101" r:id="rId101" display="https://youtu.be/i-N4gXMDFrM"/>
    <hyperlink ref="F101" r:id="rId2" display="https://files.afu.se/Downloads/Transcripts/Disclosure%20Team%20(Vinnie%20Adams)/"/>
    <hyperlink ref="C102" r:id="rId102" display="https://youtu.be/iQMuMvLmlXg"/>
    <hyperlink ref="F102" r:id="rId2" display="https://files.afu.se/Downloads/Transcripts/Disclosure%20Team%20(Vinnie%20Adams)/"/>
    <hyperlink ref="C103" r:id="rId103" display="https://youtu.be/a-O4qKhPtjs"/>
    <hyperlink ref="F103" r:id="rId2" display="https://files.afu.se/Downloads/Transcripts/Disclosure%20Team%20(Vinnie%20Adams)/"/>
    <hyperlink ref="C104" r:id="rId104" display="https://youtu.be/tzqUm8BN0Ys"/>
    <hyperlink ref="F104" r:id="rId2" display="https://files.afu.se/Downloads/Transcripts/Disclosure%20Team%20(Vinnie%20Adams)/"/>
    <hyperlink ref="C105" r:id="rId105" display="https://youtu.be/5Cdgu9P9RBA"/>
    <hyperlink ref="F105" r:id="rId2" display="https://files.afu.se/Downloads/Transcripts/Disclosure%20Team%20(Vinnie%20Adams)/"/>
    <hyperlink ref="C106" r:id="rId106" display="https://youtu.be/z0ngu1swppQ"/>
    <hyperlink ref="F106" r:id="rId2" display="https://files.afu.se/Downloads/Transcripts/Disclosure%20Team%20(Vinnie%20Adams)/"/>
    <hyperlink ref="C107" r:id="rId107" display="https://youtu.be/6xXYxsT9r5Q"/>
    <hyperlink ref="F107" r:id="rId2" display="https://files.afu.se/Downloads/Transcripts/Disclosure%20Team%20(Vinnie%20Adams)/"/>
    <hyperlink ref="C108" r:id="rId108" display="https://youtu.be/aEpgGh3pN5Q"/>
    <hyperlink ref="F108" r:id="rId2" display="https://files.afu.se/Downloads/Transcripts/Disclosure%20Team%20(Vinnie%20Adams)/"/>
    <hyperlink ref="C109" r:id="rId109" display="https://youtu.be/mKZHxFvjABI"/>
    <hyperlink ref="F109" r:id="rId2" display="https://files.afu.se/Downloads/Transcripts/Disclosure%20Team%20(Vinnie%20Adams)/"/>
    <hyperlink ref="C110" r:id="rId110" display="https://youtu.be/D4XJJ-t5FWc"/>
    <hyperlink ref="F110" r:id="rId2" display="https://files.afu.se/Downloads/Transcripts/Disclosure%20Team%20(Vinnie%20Adams)/"/>
    <hyperlink ref="C111" r:id="rId111" display="https://youtu.be/YuPXcQJyakU"/>
    <hyperlink ref="F111" r:id="rId2" display="https://files.afu.se/Downloads/Transcripts/Disclosure%20Team%20(Vinnie%20Adams)/"/>
    <hyperlink ref="C112" r:id="rId112" display="https://youtu.be/kdy7f4B7h8A"/>
    <hyperlink ref="F112" r:id="rId2" display="https://files.afu.se/Downloads/Transcripts/Disclosure%20Team%20(Vinnie%20Adams)/"/>
    <hyperlink ref="C113" r:id="rId113" display="https://youtu.be/EHjn2sY_vGk"/>
    <hyperlink ref="F113" r:id="rId2" display="https://files.afu.se/Downloads/Transcripts/Disclosure%20Team%20(Vinnie%20Adams)/"/>
    <hyperlink ref="C114" r:id="rId114" display="https://youtu.be/RxWlHqCQ7I4"/>
    <hyperlink ref="F114" r:id="rId2" display="https://files.afu.se/Downloads/Transcripts/Disclosure%20Team%20(Vinnie%20Adams)/"/>
    <hyperlink ref="C115" r:id="rId115" display="https://youtu.be/ee6pfVwykaY"/>
    <hyperlink ref="F115" r:id="rId2" display="https://files.afu.se/Downloads/Transcripts/Disclosure%20Team%20(Vinnie%20Adams)/"/>
    <hyperlink ref="C116" r:id="rId116" display="https://youtu.be/jVgsMUon3-Q"/>
    <hyperlink ref="F116" r:id="rId2" display="https://files.afu.se/Downloads/Transcripts/Disclosure%20Team%20(Vinnie%20Adams)/"/>
    <hyperlink ref="C117" r:id="rId117" display="https://youtu.be/_zNFrFpOZLg"/>
    <hyperlink ref="F117" r:id="rId2" display="https://files.afu.se/Downloads/Transcripts/Disclosure%20Team%20(Vinnie%20Adams)/"/>
    <hyperlink ref="C118" r:id="rId118" display="https://youtu.be/6Cua17Jlu2A"/>
    <hyperlink ref="F118" r:id="rId2" display="https://files.afu.se/Downloads/Transcripts/Disclosure%20Team%20(Vinnie%20Adams)/"/>
    <hyperlink ref="C119" r:id="rId119" display="https://youtu.be/jjH5pLiBt68"/>
    <hyperlink ref="F119" r:id="rId2" display="https://files.afu.se/Downloads/Transcripts/Disclosure%20Team%20(Vinnie%20Adams)/"/>
    <hyperlink ref="C120" r:id="rId120" display="https://youtu.be/RPuWP8BJOJE"/>
    <hyperlink ref="F120" r:id="rId2" display="https://files.afu.se/Downloads/Transcripts/Disclosure%20Team%20(Vinnie%20Adams)/"/>
  </hyperlink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Main</cp:lastModifiedBy>
  <dcterms:created xsi:type="dcterms:W3CDTF">2023-07-13T07:05:00Z</dcterms:created>
  <dcterms:modified xsi:type="dcterms:W3CDTF">2023-07-13T07:14:56Z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90FA953353CD457191897CB7E073E19B</vt:lpwstr>
  </property>
  <property fmtid="{D5CDD505-2E9C-101B-9397-08002B2CF9AE}" pid="3" name="KSOProductBuildVer">
    <vt:lpwstr>2057-11.2.0.11417</vt:lpwstr>
  </property>
</Properties>
</file>